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activeTab="0"/>
  </bookViews>
  <sheets>
    <sheet name="BG mac_inq" sheetId="1" r:id="rId1"/>
  </sheets>
  <definedNames>
    <definedName name="_xlnm.Print_Area" localSheetId="0">'BG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<sst xmlns="http://schemas.openxmlformats.org/spreadsheetml/2006/main" count="68" uniqueCount="37">
  <si>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NOx</t>
  </si>
  <si>
    <t>COV</t>
  </si>
  <si>
    <t>CO</t>
  </si>
  <si>
    <t>PM2.5</t>
  </si>
  <si>
    <t>PM10</t>
  </si>
  <si>
    <t>PTS</t>
  </si>
  <si>
    <t>Tot. acidif. (H+)</t>
  </si>
  <si>
    <t>t/anno</t>
  </si>
  <si>
    <t>kt/anno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</si>
  <si>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</si>
  <si>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</si>
  <si>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</si>
  <si>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</si>
  <si>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</si>
  <si>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</si>
  <si>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Trasporto su strada</t>
  </si>
  <si>
    <t>Altre sorgenti mobili e macchinari</t>
  </si>
  <si>
    <t>Trattamento e smaltimento rifiuti</t>
  </si>
  <si>
    <t>Agricoltura</t>
  </si>
  <si>
    <t>Altre sorgenti e assorbimenti</t>
  </si>
  <si>
    <t>Totale</t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</si>
  <si>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</si>
  <si>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</si>
  <si>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</si>
  <si>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</si>
  <si>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</si>
  <si>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</si>
  <si>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</si>
  <si>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</si>
  <si>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</si>
  <si>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</si>
  <si>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</si>
  <si>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</si>
  <si>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</si>
  <si>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</si>
  <si>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ARPA Lombardia - Regione Lombardia.   Emissioni in provincia di Bergamo nel 2003 - dati finali aprile 2007</t>
  </si>
  <si>
    <t>Distribuzione percentuale delle emissioni in provincia di Bergamo nel 2003 - dati finali aprile 2007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</si>
</sst>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_ ;\-#,##0\ "/>
    <numFmt numFmtId="185" formatCode="#,##0.0"/>
    <numFmt numFmtId="186" formatCode="#,##0.000"/>
    <numFmt numFmtId="187" formatCode="#,##0.0000"/>
    <numFmt numFmtId="188" formatCode="#,##0.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_-* #,##0.0_-;\-* #,##0.0_-;_-* &quot;-&quot;??_-;_-@_-"/>
    <numFmt numFmtId="193" formatCode="_-* #,##0_-;\-* #,##0_-;_-* &quot;-&quot;??_-;_-@_-"/>
    <numFmt numFmtId="194" formatCode="_-* #,##0.0_-;\-* #,##0.0_-;_-* &quot;-&quot;?_-;_-@_-"/>
    <numFmt numFmtId="195" formatCode="#,##0.0_ ;\-#,##0.0\ "/>
    <numFmt numFmtId="196" formatCode="0.0000"/>
    <numFmt numFmtId="197" formatCode="0.000"/>
    <numFmt numFmtId="198" formatCode="0.0"/>
    <numFmt numFmtId="199" formatCode="_-* #,##0.0000_-;\-* #,##0.0000_-;_-* &quot;-&quot;_-;_-@_-"/>
    <numFmt numFmtId="200" formatCode="_-* #,##0.00_-;\-* #,##0.00_-;_-* &quot;-&quot;?_-;_-@_-"/>
    <numFmt numFmtId="201" formatCode="_-* #,##0_-;\-* #,##0_-;_-* &quot;-&quot;?_-;_-@_-"/>
    <numFmt numFmtId="202" formatCode="_-* #,##0.00000_-;\-* #,##0.00000_-;_-* &quot;-&quot;_-;_-@_-"/>
    <numFmt numFmtId="203" formatCode="_-* #,##0.000_-;\-* #,##0.000_-;_-* &quot;-&quot;???_-;_-@_-"/>
    <numFmt numFmtId="204" formatCode="_-* #,##0.000_-;\-* #,##0.000_-;_-* &quot;-&quot;??_-;_-@_-"/>
    <numFmt numFmtId="205" formatCode="_-* #,##0.000000_-;\-* #,##0.000000_-;_-* &quot;-&quot;_-;_-@_-"/>
    <numFmt numFmtId="206" formatCode="0.00000"/>
    <numFmt numFmtId="207" formatCode="0.00000000"/>
    <numFmt numFmtId="208" formatCode="0.0000000"/>
    <numFmt numFmtId="209" formatCode="0.000000"/>
    <numFmt numFmtId="210" formatCode="#,##0.000000"/>
    <numFmt numFmtId="211" formatCode="#,##0.0000000"/>
    <numFmt numFmtId="212" formatCode="0\ %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12"/>
      <name val="Times New Roman"/>
      <family val="1"/>
    </font>
    <font>
      <b/>
      <vertAlign val="subscript"/>
      <sz val="10"/>
      <name val="Times New Roman"/>
      <family val="1"/>
    </font>
    <font>
      <sz val="19.75"/>
      <name val="Times New Roman"/>
      <family val="1"/>
    </font>
    <font>
      <sz val="16.25"/>
      <name val="Times New Roman"/>
      <family val="1"/>
    </font>
    <font>
      <sz val="10.2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1" fontId="10" fillId="0" borderId="8" xfId="19" applyFont="1" applyBorder="1" applyAlignment="1">
      <alignment vertical="center" wrapText="1"/>
    </xf>
    <xf numFmtId="3" fontId="8" fillId="0" borderId="6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1" fontId="10" fillId="0" borderId="8" xfId="19" applyFont="1" applyBorder="1" applyAlignment="1">
      <alignment horizontal="left" vertical="center" wrapText="1"/>
    </xf>
    <xf numFmtId="212" fontId="8" fillId="0" borderId="0" xfId="19" applyNumberFormat="1" applyFont="1" applyBorder="1" applyAlignment="1">
      <alignment vertical="center"/>
    </xf>
    <xf numFmtId="212" fontId="8" fillId="0" borderId="9" xfId="19" applyNumberFormat="1" applyFont="1" applyBorder="1" applyAlignment="1">
      <alignment vertical="center"/>
    </xf>
    <xf numFmtId="212" fontId="8" fillId="0" borderId="10" xfId="19" applyNumberFormat="1" applyFont="1" applyBorder="1" applyAlignment="1">
      <alignment vertical="center"/>
    </xf>
    <xf numFmtId="212" fontId="6" fillId="0" borderId="3" xfId="19" applyNumberFormat="1" applyFont="1" applyBorder="1" applyAlignment="1">
      <alignment vertical="center"/>
    </xf>
    <xf numFmtId="212" fontId="6" fillId="0" borderId="2" xfId="19" applyNumberFormat="1" applyFont="1" applyBorder="1" applyAlignment="1">
      <alignment vertical="center"/>
    </xf>
    <xf numFmtId="212" fontId="6" fillId="0" borderId="4" xfId="19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85" fontId="8" fillId="0" borderId="5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center" vertical="center"/>
    </xf>
    <xf numFmtId="185" fontId="8" fillId="0" borderId="9" xfId="0" applyNumberFormat="1" applyFont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185" fontId="8" fillId="0" borderId="13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/>
    </xf>
    <xf numFmtId="185" fontId="8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075"/>
          <c:w val="0.97925"/>
          <c:h val="0.833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'BG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'BG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'BG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'BG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'BG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'BG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'BG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'BG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'BG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'BG mac_inq'!$A$14</c:f>
              <c:strCache>
                <c:ptCount val="1"/>
                <c:pt idx="0">
                  <c:v>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'BG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mac_inq'!$B$15:$O$15</c:f>
              <c:numCache/>
            </c:numRef>
          </c:val>
          <c:shape val="cylinder"/>
        </c:ser>
        <c:overlap val="100"/>
        <c:shape val="cylinder"/>
        <c:axId val="57783982"/>
        <c:axId val="50293791"/>
      </c:bar3DChart>
      <c:catAx>
        <c:axId val="577839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50293791"/>
        <c:crosses val="autoZero"/>
        <c:auto val="1"/>
        <c:lblOffset val="100"/>
        <c:noMultiLvlLbl val="0"/>
      </c:catAx>
      <c:valAx>
        <c:axId val="5029379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7783982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"/>
          <c:y val="0.851"/>
          <c:w val="0.75025"/>
          <c:h val="0.1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571500</xdr:colOff>
      <xdr:row>48</xdr:row>
      <xdr:rowOff>114300</xdr:rowOff>
    </xdr:to>
    <xdr:graphicFrame>
      <xdr:nvGraphicFramePr>
        <xdr:cNvPr id="1" name="Chart 1"/>
        <xdr:cNvGraphicFramePr/>
      </xdr:nvGraphicFramePr>
      <xdr:xfrm>
        <a:off x="104775" y="4743450"/>
        <a:ext cx="88487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tabSelected="1" zoomScale="75" zoomScaleNormal="75" workbookViewId="0" topLeftCell="A1">
      <selection activeCell="A1" sqref="A1:O1"/>
    </sheetView>
  </sheetViews>
  <sheetFormatPr defaultColWidth="9.140625" defaultRowHeight="12.75"/>
  <cols>
    <col min="1" max="1" width="22.7109375" style="0" customWidth="1"/>
    <col min="2" max="2" width="8.00390625" style="0" customWidth="1"/>
    <col min="3" max="3" width="7.57421875" style="0" customWidth="1"/>
    <col min="4" max="4" width="7.7109375" style="0" customWidth="1"/>
    <col min="5" max="5" width="7.421875" style="0" customWidth="1"/>
    <col min="6" max="6" width="7.7109375" style="0" customWidth="1"/>
    <col min="7" max="7" width="8.00390625" style="0" customWidth="1"/>
    <col min="8" max="8" width="7.57421875" style="0" customWidth="1"/>
    <col min="9" max="9" width="7.7109375" style="0" customWidth="1"/>
    <col min="10" max="10" width="8.00390625" style="0" customWidth="1"/>
    <col min="11" max="11" width="7.7109375" style="0" customWidth="1"/>
    <col min="12" max="12" width="8.00390625" style="0" customWidth="1"/>
    <col min="13" max="13" width="8.28125" style="0" customWidth="1"/>
    <col min="14" max="14" width="9.28125" style="0" customWidth="1"/>
    <col min="15" max="15" width="9.7109375" style="0" customWidth="1"/>
    <col min="16" max="16" width="10.00390625" style="0" customWidth="1"/>
  </cols>
  <sheetData>
    <row r="1" spans="1:15" ht="25.5" customHeight="1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47.25">
      <c r="A3" s="3"/>
      <c r="B3" s="4" t="s">
        <v>21</v>
      </c>
      <c r="C3" s="4" t="s">
        <v>0</v>
      </c>
      <c r="D3" s="4" t="s">
        <v>1</v>
      </c>
      <c r="E3" s="4" t="s">
        <v>22</v>
      </c>
      <c r="F3" s="4" t="s">
        <v>2</v>
      </c>
      <c r="G3" s="4" t="s">
        <v>23</v>
      </c>
      <c r="H3" s="4" t="s">
        <v>24</v>
      </c>
      <c r="I3" s="4" t="s">
        <v>25</v>
      </c>
      <c r="J3" s="4" t="s">
        <v>3</v>
      </c>
      <c r="K3" s="4" t="s">
        <v>4</v>
      </c>
      <c r="L3" s="4" t="s">
        <v>5</v>
      </c>
      <c r="M3" s="5" t="s">
        <v>26</v>
      </c>
      <c r="N3" s="4" t="s">
        <v>27</v>
      </c>
      <c r="O3" s="6" t="s">
        <v>6</v>
      </c>
      <c r="P3" s="7"/>
    </row>
    <row r="4" spans="1:16" ht="15.75">
      <c r="A4" s="8"/>
      <c r="B4" s="9" t="s">
        <v>7</v>
      </c>
      <c r="C4" s="9" t="s">
        <v>7</v>
      </c>
      <c r="D4" s="9" t="s">
        <v>7</v>
      </c>
      <c r="E4" s="9" t="s">
        <v>7</v>
      </c>
      <c r="F4" s="9" t="s">
        <v>7</v>
      </c>
      <c r="G4" s="9" t="s">
        <v>8</v>
      </c>
      <c r="H4" s="9" t="s">
        <v>7</v>
      </c>
      <c r="I4" s="9" t="s">
        <v>7</v>
      </c>
      <c r="J4" s="9" t="s">
        <v>7</v>
      </c>
      <c r="K4" s="9" t="s">
        <v>7</v>
      </c>
      <c r="L4" s="9" t="s">
        <v>7</v>
      </c>
      <c r="M4" s="10" t="s">
        <v>8</v>
      </c>
      <c r="N4" s="9" t="s">
        <v>7</v>
      </c>
      <c r="O4" s="11" t="s">
        <v>8</v>
      </c>
      <c r="P4" s="7"/>
    </row>
    <row r="5" spans="1:33" s="17" customFormat="1" ht="21.75" customHeight="1">
      <c r="A5" s="12" t="s">
        <v>9</v>
      </c>
      <c r="B5" s="13">
        <v>1108.66674</v>
      </c>
      <c r="C5" s="14">
        <v>623.1</v>
      </c>
      <c r="D5" s="14">
        <v>16.540010000000002</v>
      </c>
      <c r="E5" s="14">
        <v>16.540010000000002</v>
      </c>
      <c r="F5" s="14">
        <v>180.82411</v>
      </c>
      <c r="G5" s="14">
        <v>426.48509</v>
      </c>
      <c r="H5" s="43">
        <v>1.96739</v>
      </c>
      <c r="I5" s="14"/>
      <c r="J5" s="14">
        <v>25.15392</v>
      </c>
      <c r="K5" s="14">
        <v>41.47633</v>
      </c>
      <c r="L5" s="15">
        <v>55.07834</v>
      </c>
      <c r="M5" s="13">
        <v>427.44232</v>
      </c>
      <c r="N5" s="14">
        <v>796.84423</v>
      </c>
      <c r="O5" s="15">
        <v>48.19204</v>
      </c>
      <c r="P5" s="1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7" customFormat="1" ht="21.75" customHeight="1">
      <c r="A6" s="12" t="s">
        <v>10</v>
      </c>
      <c r="B6" s="18">
        <v>271.53316</v>
      </c>
      <c r="C6" s="16">
        <v>1913.4212099999995</v>
      </c>
      <c r="D6" s="16">
        <v>5875.14113</v>
      </c>
      <c r="E6" s="16">
        <v>1606.7470399999997</v>
      </c>
      <c r="F6" s="16">
        <v>23682.28082</v>
      </c>
      <c r="G6" s="16">
        <v>1777.3196599999999</v>
      </c>
      <c r="H6" s="16">
        <v>194.03139</v>
      </c>
      <c r="I6" s="16">
        <v>47.096630000000005</v>
      </c>
      <c r="J6" s="16">
        <v>1070.4071799999997</v>
      </c>
      <c r="K6" s="16">
        <v>1106.0533999999998</v>
      </c>
      <c r="L6" s="19">
        <v>1152.4373899999996</v>
      </c>
      <c r="M6" s="18">
        <v>1871.2111200000002</v>
      </c>
      <c r="N6" s="16">
        <v>10837.06042</v>
      </c>
      <c r="O6" s="19">
        <v>52.85359000000001</v>
      </c>
      <c r="P6" s="1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7" customFormat="1" ht="21.75" customHeight="1">
      <c r="A7" s="12" t="s">
        <v>11</v>
      </c>
      <c r="B7" s="18">
        <v>2252.1702099999998</v>
      </c>
      <c r="C7" s="16">
        <v>8383.2131</v>
      </c>
      <c r="D7" s="16">
        <v>556.75443</v>
      </c>
      <c r="E7" s="16">
        <v>104.45303</v>
      </c>
      <c r="F7" s="16">
        <v>3919.0069</v>
      </c>
      <c r="G7" s="16">
        <v>2039.97525</v>
      </c>
      <c r="H7" s="16">
        <v>117.84624</v>
      </c>
      <c r="I7" s="44">
        <v>7.42025</v>
      </c>
      <c r="J7" s="16">
        <v>196.8649</v>
      </c>
      <c r="K7" s="16">
        <v>252.66992000000002</v>
      </c>
      <c r="L7" s="19">
        <v>314.1385700000001</v>
      </c>
      <c r="M7" s="18">
        <v>2078.70109</v>
      </c>
      <c r="N7" s="16">
        <v>11216.827630000003</v>
      </c>
      <c r="O7" s="19">
        <v>253.06783000000001</v>
      </c>
      <c r="P7" s="16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7" customFormat="1" ht="21.75" customHeight="1">
      <c r="A8" s="12" t="s">
        <v>12</v>
      </c>
      <c r="B8" s="18">
        <v>585.9496</v>
      </c>
      <c r="C8" s="16">
        <v>692.702</v>
      </c>
      <c r="D8" s="16">
        <v>2383.5216</v>
      </c>
      <c r="E8" s="16">
        <v>13.27962</v>
      </c>
      <c r="F8" s="16">
        <v>1292.36</v>
      </c>
      <c r="G8" s="16">
        <v>1252.14373</v>
      </c>
      <c r="H8" s="44">
        <v>4.8225</v>
      </c>
      <c r="I8" s="16">
        <v>82.438</v>
      </c>
      <c r="J8" s="16">
        <v>84.29302</v>
      </c>
      <c r="K8" s="16">
        <v>193.48815000000002</v>
      </c>
      <c r="L8" s="19">
        <v>224.27831999999998</v>
      </c>
      <c r="M8" s="18">
        <v>1253.91758</v>
      </c>
      <c r="N8" s="16">
        <v>3370.96356</v>
      </c>
      <c r="O8" s="19">
        <v>38.21926</v>
      </c>
      <c r="P8" s="16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17" customFormat="1" ht="21.75" customHeight="1">
      <c r="A9" s="12" t="s">
        <v>13</v>
      </c>
      <c r="B9" s="18"/>
      <c r="C9" s="16"/>
      <c r="D9" s="16">
        <v>1089.9390400000002</v>
      </c>
      <c r="E9" s="16">
        <v>12518.11134</v>
      </c>
      <c r="F9" s="16"/>
      <c r="G9" s="16"/>
      <c r="H9" s="16"/>
      <c r="I9" s="16"/>
      <c r="J9" s="16"/>
      <c r="K9" s="16"/>
      <c r="L9" s="19"/>
      <c r="M9" s="18">
        <v>262.88034</v>
      </c>
      <c r="N9" s="16">
        <v>1265.1925700000002</v>
      </c>
      <c r="O9" s="19"/>
      <c r="P9" s="1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17" customFormat="1" ht="21.75" customHeight="1">
      <c r="A10" s="12" t="s">
        <v>14</v>
      </c>
      <c r="B10" s="45">
        <v>0.006</v>
      </c>
      <c r="C10" s="44">
        <v>6.027</v>
      </c>
      <c r="D10" s="16">
        <v>17156.265420000003</v>
      </c>
      <c r="E10" s="16"/>
      <c r="F10" s="44">
        <v>3.197</v>
      </c>
      <c r="G10" s="44">
        <v>0.216</v>
      </c>
      <c r="H10" s="16"/>
      <c r="I10" s="44">
        <v>0.212</v>
      </c>
      <c r="J10" s="16">
        <v>15.49419</v>
      </c>
      <c r="K10" s="16">
        <v>34.75854</v>
      </c>
      <c r="L10" s="19">
        <v>43.36127</v>
      </c>
      <c r="M10" s="18">
        <v>84.43214</v>
      </c>
      <c r="N10" s="16">
        <v>17163.97003</v>
      </c>
      <c r="O10" s="46">
        <v>0.1437</v>
      </c>
      <c r="P10" s="1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17" customFormat="1" ht="21.75" customHeight="1">
      <c r="A11" s="12" t="s">
        <v>15</v>
      </c>
      <c r="B11" s="18">
        <v>372.30549999999994</v>
      </c>
      <c r="C11" s="16">
        <v>12183.30519</v>
      </c>
      <c r="D11" s="16">
        <v>10750.632340000002</v>
      </c>
      <c r="E11" s="16">
        <v>438.2782000000001</v>
      </c>
      <c r="F11" s="16">
        <v>35687.13681999999</v>
      </c>
      <c r="G11" s="16">
        <v>2255.0446</v>
      </c>
      <c r="H11" s="16">
        <v>94.31338</v>
      </c>
      <c r="I11" s="16">
        <v>378.46981</v>
      </c>
      <c r="J11" s="16">
        <v>794.8890600000001</v>
      </c>
      <c r="K11" s="16">
        <v>949.3849800000002</v>
      </c>
      <c r="L11" s="19">
        <v>1127.0759100000005</v>
      </c>
      <c r="M11" s="18">
        <v>2293.48568</v>
      </c>
      <c r="N11" s="16">
        <v>29545.985190000003</v>
      </c>
      <c r="O11" s="19">
        <v>298.76135000000005</v>
      </c>
      <c r="P11" s="1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17" customFormat="1" ht="21.75" customHeight="1">
      <c r="A12" s="12" t="s">
        <v>16</v>
      </c>
      <c r="B12" s="18">
        <v>47.934369999999994</v>
      </c>
      <c r="C12" s="16">
        <v>2186.99078</v>
      </c>
      <c r="D12" s="16">
        <v>536.16186</v>
      </c>
      <c r="E12" s="16">
        <v>10.244770000000003</v>
      </c>
      <c r="F12" s="16">
        <v>1827.7195800000002</v>
      </c>
      <c r="G12" s="16">
        <v>203.64861000000005</v>
      </c>
      <c r="H12" s="16">
        <v>66.19782000000001</v>
      </c>
      <c r="I12" s="44">
        <v>0.18011</v>
      </c>
      <c r="J12" s="16">
        <v>256.78388</v>
      </c>
      <c r="K12" s="16">
        <v>262.75106</v>
      </c>
      <c r="L12" s="19">
        <v>284.7323</v>
      </c>
      <c r="M12" s="18">
        <v>224.38501</v>
      </c>
      <c r="N12" s="16">
        <v>3405.4834200000005</v>
      </c>
      <c r="O12" s="19">
        <v>49.05358</v>
      </c>
      <c r="P12" s="1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17" customFormat="1" ht="21.75" customHeight="1">
      <c r="A13" s="12" t="s">
        <v>17</v>
      </c>
      <c r="B13" s="18">
        <v>11.171890000000001</v>
      </c>
      <c r="C13" s="16">
        <v>220.94004999999999</v>
      </c>
      <c r="D13" s="44">
        <v>3.1388</v>
      </c>
      <c r="E13" s="16">
        <v>9943.73272</v>
      </c>
      <c r="F13" s="16">
        <v>19.25679</v>
      </c>
      <c r="G13" s="16">
        <v>217.49657000000002</v>
      </c>
      <c r="H13" s="44">
        <v>9.449449999999999</v>
      </c>
      <c r="I13" s="16"/>
      <c r="J13" s="44">
        <v>1.51701</v>
      </c>
      <c r="K13" s="44">
        <v>2.26301</v>
      </c>
      <c r="L13" s="46">
        <v>3.79201</v>
      </c>
      <c r="M13" s="18">
        <v>429.24429000000003</v>
      </c>
      <c r="N13" s="16">
        <v>414.01616</v>
      </c>
      <c r="O13" s="46">
        <v>5.15235</v>
      </c>
      <c r="P13" s="1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17" customFormat="1" ht="21.75" customHeight="1">
      <c r="A14" s="12" t="s">
        <v>18</v>
      </c>
      <c r="B14" s="18"/>
      <c r="C14" s="16">
        <v>36.26637</v>
      </c>
      <c r="D14" s="16">
        <v>18.13279</v>
      </c>
      <c r="E14" s="16">
        <v>17413.34948</v>
      </c>
      <c r="F14" s="16">
        <v>58.0146</v>
      </c>
      <c r="G14" s="16"/>
      <c r="H14" s="16">
        <v>984.45101</v>
      </c>
      <c r="I14" s="16">
        <v>8228.4594</v>
      </c>
      <c r="J14" s="16">
        <v>35.16468</v>
      </c>
      <c r="K14" s="16">
        <v>81.77455</v>
      </c>
      <c r="L14" s="19">
        <v>152.90469</v>
      </c>
      <c r="M14" s="18">
        <v>670.85992</v>
      </c>
      <c r="N14" s="16">
        <v>312.54634</v>
      </c>
      <c r="O14" s="19">
        <v>484.78694999999993</v>
      </c>
      <c r="P14" s="1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17" customFormat="1" ht="21.75" customHeight="1">
      <c r="A15" s="12" t="s">
        <v>19</v>
      </c>
      <c r="B15" s="47">
        <v>3.68878</v>
      </c>
      <c r="C15" s="20">
        <v>15.98483</v>
      </c>
      <c r="D15" s="20">
        <v>3496.8559799999994</v>
      </c>
      <c r="E15" s="20">
        <v>240.6915</v>
      </c>
      <c r="F15" s="20">
        <v>548.59262</v>
      </c>
      <c r="G15" s="20"/>
      <c r="H15" s="48">
        <v>0.61477</v>
      </c>
      <c r="I15" s="48">
        <v>3.68878</v>
      </c>
      <c r="J15" s="20">
        <v>92.33789999999999</v>
      </c>
      <c r="K15" s="20">
        <v>95.42731</v>
      </c>
      <c r="L15" s="21">
        <v>97.73275000000001</v>
      </c>
      <c r="M15" s="47">
        <v>5.24508</v>
      </c>
      <c r="N15" s="20">
        <v>3580.0722800000003</v>
      </c>
      <c r="O15" s="49">
        <v>0.67973</v>
      </c>
      <c r="P15" s="1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17" customFormat="1" ht="21.75" customHeight="1">
      <c r="A16" s="22" t="s">
        <v>20</v>
      </c>
      <c r="B16" s="23">
        <f aca="true" t="shared" si="0" ref="B16:O16">SUM(B5:B15)</f>
        <v>4653.4262499999995</v>
      </c>
      <c r="C16" s="23">
        <f t="shared" si="0"/>
        <v>26261.950530000002</v>
      </c>
      <c r="D16" s="23">
        <f t="shared" si="0"/>
        <v>41883.08340000001</v>
      </c>
      <c r="E16" s="23">
        <f t="shared" si="0"/>
        <v>42305.42771</v>
      </c>
      <c r="F16" s="23">
        <f t="shared" si="0"/>
        <v>67218.38923999999</v>
      </c>
      <c r="G16" s="23">
        <f t="shared" si="0"/>
        <v>8172.3295100000005</v>
      </c>
      <c r="H16" s="23">
        <f t="shared" si="0"/>
        <v>1473.6939499999999</v>
      </c>
      <c r="I16" s="23">
        <f t="shared" si="0"/>
        <v>8747.96498</v>
      </c>
      <c r="J16" s="23">
        <f t="shared" si="0"/>
        <v>2572.9057399999997</v>
      </c>
      <c r="K16" s="23">
        <f t="shared" si="0"/>
        <v>3020.04725</v>
      </c>
      <c r="L16" s="23">
        <f t="shared" si="0"/>
        <v>3455.5315500000006</v>
      </c>
      <c r="M16" s="24">
        <f t="shared" si="0"/>
        <v>9601.804570000002</v>
      </c>
      <c r="N16" s="23">
        <f t="shared" si="0"/>
        <v>81908.96183000001</v>
      </c>
      <c r="O16" s="25">
        <f t="shared" si="0"/>
        <v>1230.91038</v>
      </c>
      <c r="P16" s="2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17" customFormat="1" ht="12.75">
      <c r="A17" s="27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17" customFormat="1" ht="12.75">
      <c r="A18" s="27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17" customFormat="1" ht="12.75">
      <c r="A19" s="27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17" customFormat="1" ht="12.75">
      <c r="A20" s="27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16" ht="15.7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0"/>
      <c r="P21" s="30"/>
    </row>
    <row r="22" spans="1:7" ht="15.75" customHeight="1">
      <c r="A22" s="31"/>
      <c r="G22" s="31"/>
    </row>
    <row r="50" spans="1:15" ht="21.75" customHeight="1">
      <c r="A50" s="50" t="s">
        <v>36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2" spans="1:15" ht="41.25" customHeight="1">
      <c r="A52" s="3"/>
      <c r="B52" s="32" t="s">
        <v>28</v>
      </c>
      <c r="C52" s="32" t="s">
        <v>0</v>
      </c>
      <c r="D52" s="32" t="s">
        <v>1</v>
      </c>
      <c r="E52" s="32" t="s">
        <v>29</v>
      </c>
      <c r="F52" s="32" t="s">
        <v>2</v>
      </c>
      <c r="G52" s="32" t="s">
        <v>30</v>
      </c>
      <c r="H52" s="32" t="s">
        <v>31</v>
      </c>
      <c r="I52" s="32" t="s">
        <v>32</v>
      </c>
      <c r="J52" s="32" t="s">
        <v>3</v>
      </c>
      <c r="K52" s="32" t="s">
        <v>4</v>
      </c>
      <c r="L52" s="32" t="s">
        <v>5</v>
      </c>
      <c r="M52" s="33" t="s">
        <v>33</v>
      </c>
      <c r="N52" s="32" t="s">
        <v>34</v>
      </c>
      <c r="O52" s="34" t="s">
        <v>6</v>
      </c>
    </row>
    <row r="53" spans="1:15" ht="19.5" customHeight="1">
      <c r="A53" s="35" t="s">
        <v>9</v>
      </c>
      <c r="B53" s="36">
        <f aca="true" t="shared" si="1" ref="B53:O53">IF(ISNUMBER(B5)=TRUE,B5/B$16,"")</f>
        <v>0.23824740748819218</v>
      </c>
      <c r="C53" s="36">
        <f t="shared" si="1"/>
        <v>0.023726341243701977</v>
      </c>
      <c r="D53" s="36">
        <f t="shared" si="1"/>
        <v>0.00039490908159832373</v>
      </c>
      <c r="E53" s="36">
        <f t="shared" si="1"/>
        <v>0.0003909666181223913</v>
      </c>
      <c r="F53" s="36">
        <f t="shared" si="1"/>
        <v>0.002690098826295529</v>
      </c>
      <c r="G53" s="36">
        <f t="shared" si="1"/>
        <v>0.052186477488228446</v>
      </c>
      <c r="H53" s="36">
        <f t="shared" si="1"/>
        <v>0.001335005819899037</v>
      </c>
      <c r="I53" s="36">
        <f t="shared" si="1"/>
      </c>
      <c r="J53" s="36">
        <f t="shared" si="1"/>
        <v>0.00977646386688072</v>
      </c>
      <c r="K53" s="36">
        <f t="shared" si="1"/>
        <v>0.013733669233155209</v>
      </c>
      <c r="L53" s="36">
        <f t="shared" si="1"/>
        <v>0.015939180181989653</v>
      </c>
      <c r="M53" s="37">
        <f t="shared" si="1"/>
        <v>0.04451687356098729</v>
      </c>
      <c r="N53" s="36">
        <f t="shared" si="1"/>
        <v>0.009728413255363073</v>
      </c>
      <c r="O53" s="38">
        <f t="shared" si="1"/>
        <v>0.03915154245429305</v>
      </c>
    </row>
    <row r="54" spans="1:15" ht="19.5" customHeight="1">
      <c r="A54" s="35" t="s">
        <v>10</v>
      </c>
      <c r="B54" s="36">
        <f aca="true" t="shared" si="2" ref="B54:O54">IF(ISNUMBER(B6)=TRUE,B6/B$16,"")</f>
        <v>0.05835123313708905</v>
      </c>
      <c r="C54" s="36">
        <f t="shared" si="2"/>
        <v>0.07285906687754314</v>
      </c>
      <c r="D54" s="36">
        <f t="shared" si="2"/>
        <v>0.14027479958650796</v>
      </c>
      <c r="E54" s="36">
        <f t="shared" si="2"/>
        <v>0.03797969024244619</v>
      </c>
      <c r="F54" s="36">
        <f t="shared" si="2"/>
        <v>0.3523184814120369</v>
      </c>
      <c r="G54" s="36">
        <f t="shared" si="2"/>
        <v>0.21748017597983513</v>
      </c>
      <c r="H54" s="36">
        <f t="shared" si="2"/>
        <v>0.13166328734673846</v>
      </c>
      <c r="I54" s="36">
        <f t="shared" si="2"/>
        <v>0.005383724112713584</v>
      </c>
      <c r="J54" s="36">
        <f t="shared" si="2"/>
        <v>0.41603046833732815</v>
      </c>
      <c r="K54" s="36">
        <f t="shared" si="2"/>
        <v>0.36623711764774536</v>
      </c>
      <c r="L54" s="36">
        <f t="shared" si="2"/>
        <v>0.33350509851371474</v>
      </c>
      <c r="M54" s="37">
        <f t="shared" si="2"/>
        <v>0.19488119200493162</v>
      </c>
      <c r="N54" s="36">
        <f t="shared" si="2"/>
        <v>0.1323061625721987</v>
      </c>
      <c r="O54" s="38">
        <f t="shared" si="2"/>
        <v>0.042938617513323764</v>
      </c>
    </row>
    <row r="55" spans="1:15" ht="19.5" customHeight="1">
      <c r="A55" s="35" t="s">
        <v>11</v>
      </c>
      <c r="B55" s="36">
        <f aca="true" t="shared" si="3" ref="B55:O55">IF(ISNUMBER(B7)=TRUE,B7/B$16,"")</f>
        <v>0.4839810687877561</v>
      </c>
      <c r="C55" s="36">
        <f t="shared" si="3"/>
        <v>0.31921517369486874</v>
      </c>
      <c r="D55" s="36">
        <f t="shared" si="3"/>
        <v>0.013293062134007064</v>
      </c>
      <c r="E55" s="36">
        <f t="shared" si="3"/>
        <v>0.0024690219589792676</v>
      </c>
      <c r="F55" s="36">
        <f t="shared" si="3"/>
        <v>0.058302600587576955</v>
      </c>
      <c r="G55" s="36">
        <f t="shared" si="3"/>
        <v>0.24961979904307602</v>
      </c>
      <c r="H55" s="36">
        <f t="shared" si="3"/>
        <v>0.0799665629352689</v>
      </c>
      <c r="I55" s="36">
        <f t="shared" si="3"/>
        <v>0.0008482258464642367</v>
      </c>
      <c r="J55" s="36">
        <f t="shared" si="3"/>
        <v>0.0765146180598128</v>
      </c>
      <c r="K55" s="36">
        <f t="shared" si="3"/>
        <v>0.08366422743882568</v>
      </c>
      <c r="L55" s="36">
        <f t="shared" si="3"/>
        <v>0.0909088993848139</v>
      </c>
      <c r="M55" s="37">
        <f t="shared" si="3"/>
        <v>0.21649066848274748</v>
      </c>
      <c r="N55" s="36">
        <f t="shared" si="3"/>
        <v>0.1369426175035675</v>
      </c>
      <c r="O55" s="38">
        <f t="shared" si="3"/>
        <v>0.20559403358025138</v>
      </c>
    </row>
    <row r="56" spans="1:15" ht="19.5" customHeight="1">
      <c r="A56" s="35" t="s">
        <v>12</v>
      </c>
      <c r="B56" s="36">
        <f aca="true" t="shared" si="4" ref="B56:O56">IF(ISNUMBER(B8)=TRUE,B8/B$16,"")</f>
        <v>0.12591788684735256</v>
      </c>
      <c r="C56" s="36">
        <f t="shared" si="4"/>
        <v>0.026376639435395356</v>
      </c>
      <c r="D56" s="36">
        <f t="shared" si="4"/>
        <v>0.056908933309336995</v>
      </c>
      <c r="E56" s="36">
        <f t="shared" si="4"/>
        <v>0.00031389872928435167</v>
      </c>
      <c r="F56" s="36">
        <f t="shared" si="4"/>
        <v>0.01922628635723018</v>
      </c>
      <c r="G56" s="36">
        <f t="shared" si="4"/>
        <v>0.15321747960209206</v>
      </c>
      <c r="H56" s="36">
        <f t="shared" si="4"/>
        <v>0.0032723890872999786</v>
      </c>
      <c r="I56" s="36">
        <f t="shared" si="4"/>
        <v>0.009423677413944105</v>
      </c>
      <c r="J56" s="36">
        <f t="shared" si="4"/>
        <v>0.0327617987280016</v>
      </c>
      <c r="K56" s="36">
        <f t="shared" si="4"/>
        <v>0.06406792145387792</v>
      </c>
      <c r="L56" s="36">
        <f t="shared" si="4"/>
        <v>0.06490414477622117</v>
      </c>
      <c r="M56" s="37">
        <f t="shared" si="4"/>
        <v>0.13059186644120582</v>
      </c>
      <c r="N56" s="36">
        <f t="shared" si="4"/>
        <v>0.041155002879860084</v>
      </c>
      <c r="O56" s="38">
        <f t="shared" si="4"/>
        <v>0.031049587866827474</v>
      </c>
    </row>
    <row r="57" spans="1:15" ht="19.5" customHeight="1">
      <c r="A57" s="35" t="s">
        <v>13</v>
      </c>
      <c r="B57" s="36">
        <f aca="true" t="shared" si="5" ref="B57:O57">IF(ISNUMBER(B9)=TRUE,B9/B$16,"")</f>
      </c>
      <c r="C57" s="36">
        <f t="shared" si="5"/>
      </c>
      <c r="D57" s="36">
        <f t="shared" si="5"/>
        <v>0.02602337152665317</v>
      </c>
      <c r="E57" s="36">
        <f t="shared" si="5"/>
        <v>0.29589847018710114</v>
      </c>
      <c r="F57" s="36">
        <f t="shared" si="5"/>
      </c>
      <c r="G57" s="36">
        <f t="shared" si="5"/>
      </c>
      <c r="H57" s="36">
        <f t="shared" si="5"/>
      </c>
      <c r="I57" s="36">
        <f t="shared" si="5"/>
      </c>
      <c r="J57" s="36">
        <f t="shared" si="5"/>
      </c>
      <c r="K57" s="36">
        <f t="shared" si="5"/>
      </c>
      <c r="L57" s="36">
        <f t="shared" si="5"/>
      </c>
      <c r="M57" s="37">
        <f t="shared" si="5"/>
        <v>0.027378222300144143</v>
      </c>
      <c r="N57" s="36">
        <f t="shared" si="5"/>
        <v>0.015446326528052882</v>
      </c>
      <c r="O57" s="38">
        <f t="shared" si="5"/>
      </c>
    </row>
    <row r="58" spans="1:15" ht="19.5" customHeight="1">
      <c r="A58" s="35" t="s">
        <v>14</v>
      </c>
      <c r="B58" s="36">
        <f aca="true" t="shared" si="6" ref="B58:O58">IF(ISNUMBER(B10)=TRUE,B10/B$16,"")</f>
        <v>1.2893725349144625E-06</v>
      </c>
      <c r="C58" s="36">
        <f t="shared" si="6"/>
        <v>0.00022949552026286602</v>
      </c>
      <c r="D58" s="36">
        <f t="shared" si="6"/>
        <v>0.4096227886603019</v>
      </c>
      <c r="E58" s="36">
        <f t="shared" si="6"/>
      </c>
      <c r="F58" s="36">
        <f t="shared" si="6"/>
        <v>4.756138961594672E-05</v>
      </c>
      <c r="G58" s="36">
        <f t="shared" si="6"/>
        <v>2.6430652329387043E-05</v>
      </c>
      <c r="H58" s="36">
        <f t="shared" si="6"/>
      </c>
      <c r="I58" s="36">
        <f t="shared" si="6"/>
        <v>2.4234207668261604E-05</v>
      </c>
      <c r="J58" s="36">
        <f t="shared" si="6"/>
        <v>0.006022058934813524</v>
      </c>
      <c r="K58" s="36">
        <f t="shared" si="6"/>
        <v>0.011509270260589467</v>
      </c>
      <c r="L58" s="36">
        <f t="shared" si="6"/>
        <v>0.012548364664764814</v>
      </c>
      <c r="M58" s="37">
        <f t="shared" si="6"/>
        <v>0.008793361642018922</v>
      </c>
      <c r="N58" s="36">
        <f t="shared" si="6"/>
        <v>0.20954935389882473</v>
      </c>
      <c r="O58" s="38">
        <f t="shared" si="6"/>
        <v>0.0001167428614908585</v>
      </c>
    </row>
    <row r="59" spans="1:15" ht="19.5" customHeight="1">
      <c r="A59" s="35" t="s">
        <v>15</v>
      </c>
      <c r="B59" s="36">
        <f aca="true" t="shared" si="7" ref="B59:O59">IF(ISNUMBER(B11)=TRUE,B11/B$16,"")</f>
        <v>0.08000674771626605</v>
      </c>
      <c r="C59" s="36">
        <f t="shared" si="7"/>
        <v>0.46391471098395975</v>
      </c>
      <c r="D59" s="36">
        <f t="shared" si="7"/>
        <v>0.2566819695992105</v>
      </c>
      <c r="E59" s="36">
        <f t="shared" si="7"/>
        <v>0.010359857439673196</v>
      </c>
      <c r="F59" s="36">
        <f t="shared" si="7"/>
        <v>0.5309132995225578</v>
      </c>
      <c r="G59" s="36">
        <f t="shared" si="7"/>
        <v>0.2759365731938041</v>
      </c>
      <c r="H59" s="36">
        <f t="shared" si="7"/>
        <v>0.06399794204217232</v>
      </c>
      <c r="I59" s="36">
        <f t="shared" si="7"/>
        <v>0.04326375458352601</v>
      </c>
      <c r="J59" s="36">
        <f t="shared" si="7"/>
        <v>0.308946047903022</v>
      </c>
      <c r="K59" s="36">
        <f t="shared" si="7"/>
        <v>0.31436096902126287</v>
      </c>
      <c r="L59" s="36">
        <f t="shared" si="7"/>
        <v>0.32616571247916987</v>
      </c>
      <c r="M59" s="37">
        <f t="shared" si="7"/>
        <v>0.23885985840263768</v>
      </c>
      <c r="N59" s="36">
        <f t="shared" si="7"/>
        <v>0.36071736877000043</v>
      </c>
      <c r="O59" s="38">
        <f t="shared" si="7"/>
        <v>0.2427157613213076</v>
      </c>
    </row>
    <row r="60" spans="1:15" ht="19.5" customHeight="1">
      <c r="A60" s="35" t="s">
        <v>16</v>
      </c>
      <c r="B60" s="36">
        <f aca="true" t="shared" si="8" ref="B60:O60">IF(ISNUMBER(B12)=TRUE,B12/B$16,"")</f>
        <v>0.010300876692737958</v>
      </c>
      <c r="C60" s="36">
        <f t="shared" si="8"/>
        <v>0.08327602237700202</v>
      </c>
      <c r="D60" s="36">
        <f t="shared" si="8"/>
        <v>0.012801394178156423</v>
      </c>
      <c r="E60" s="36">
        <f t="shared" si="8"/>
        <v>0.00024216207126487416</v>
      </c>
      <c r="F60" s="36">
        <f t="shared" si="8"/>
        <v>0.027190767298428058</v>
      </c>
      <c r="G60" s="36">
        <f t="shared" si="8"/>
        <v>0.02491928522348581</v>
      </c>
      <c r="H60" s="36">
        <f t="shared" si="8"/>
        <v>0.04491965241494003</v>
      </c>
      <c r="I60" s="36">
        <f t="shared" si="8"/>
        <v>2.0588788410993385E-05</v>
      </c>
      <c r="J60" s="36">
        <f t="shared" si="8"/>
        <v>0.09980306546325325</v>
      </c>
      <c r="K60" s="36">
        <f t="shared" si="8"/>
        <v>0.08700230104015756</v>
      </c>
      <c r="L60" s="36">
        <f t="shared" si="8"/>
        <v>0.08239898721225682</v>
      </c>
      <c r="M60" s="37">
        <f t="shared" si="8"/>
        <v>0.02336904572095451</v>
      </c>
      <c r="N60" s="36">
        <f t="shared" si="8"/>
        <v>0.041576444676078246</v>
      </c>
      <c r="O60" s="38">
        <f t="shared" si="8"/>
        <v>0.03985146343473031</v>
      </c>
    </row>
    <row r="61" spans="1:15" ht="19.5" customHeight="1">
      <c r="A61" s="35" t="s">
        <v>17</v>
      </c>
      <c r="B61" s="36">
        <f aca="true" t="shared" si="9" ref="B61:O61">IF(ISNUMBER(B13)=TRUE,B13/B$16,"")</f>
        <v>0.0024007880215142557</v>
      </c>
      <c r="C61" s="36">
        <f t="shared" si="9"/>
        <v>0.00841293375172617</v>
      </c>
      <c r="D61" s="36">
        <f t="shared" si="9"/>
        <v>7.494195138460124E-05</v>
      </c>
      <c r="E61" s="36">
        <f t="shared" si="9"/>
        <v>0.23504626375989898</v>
      </c>
      <c r="F61" s="36">
        <f t="shared" si="9"/>
        <v>0.00028648097965044305</v>
      </c>
      <c r="G61" s="36">
        <f t="shared" si="9"/>
        <v>0.02661377881714904</v>
      </c>
      <c r="H61" s="36">
        <f t="shared" si="9"/>
        <v>0.006412084408706434</v>
      </c>
      <c r="I61" s="36">
        <f t="shared" si="9"/>
      </c>
      <c r="J61" s="36">
        <f t="shared" si="9"/>
        <v>0.0005896096294612022</v>
      </c>
      <c r="K61" s="36">
        <f t="shared" si="9"/>
        <v>0.0007493293358241332</v>
      </c>
      <c r="L61" s="36">
        <f t="shared" si="9"/>
        <v>0.0010973738613383516</v>
      </c>
      <c r="M61" s="37">
        <f t="shared" si="9"/>
        <v>0.04470454349186988</v>
      </c>
      <c r="N61" s="36">
        <f t="shared" si="9"/>
        <v>0.005054589275093977</v>
      </c>
      <c r="O61" s="38">
        <f t="shared" si="9"/>
        <v>0.004185804331262525</v>
      </c>
    </row>
    <row r="62" spans="1:15" ht="19.5" customHeight="1">
      <c r="A62" s="35" t="s">
        <v>18</v>
      </c>
      <c r="B62" s="36">
        <f aca="true" t="shared" si="10" ref="B62:O62">IF(ISNUMBER(B14)=TRUE,B14/B$16,"")</f>
      </c>
      <c r="C62" s="36">
        <f t="shared" si="10"/>
        <v>0.0013809473122939433</v>
      </c>
      <c r="D62" s="36">
        <f t="shared" si="10"/>
        <v>0.00043293827789192796</v>
      </c>
      <c r="E62" s="36">
        <f t="shared" si="10"/>
        <v>0.4116102926406272</v>
      </c>
      <c r="F62" s="36">
        <f t="shared" si="10"/>
        <v>0.0008630763196788559</v>
      </c>
      <c r="G62" s="36">
        <f t="shared" si="10"/>
      </c>
      <c r="H62" s="36">
        <f t="shared" si="10"/>
        <v>0.6680159133448299</v>
      </c>
      <c r="I62" s="36">
        <f t="shared" si="10"/>
        <v>0.940614122120091</v>
      </c>
      <c r="J62" s="36">
        <f t="shared" si="10"/>
        <v>0.01366730209090365</v>
      </c>
      <c r="K62" s="36">
        <f t="shared" si="10"/>
        <v>0.027077241920635514</v>
      </c>
      <c r="L62" s="36">
        <f t="shared" si="10"/>
        <v>0.04424925305630619</v>
      </c>
      <c r="M62" s="37">
        <f t="shared" si="10"/>
        <v>0.06986810813626046</v>
      </c>
      <c r="N62" s="36">
        <f t="shared" si="10"/>
        <v>0.003815777089797354</v>
      </c>
      <c r="O62" s="38">
        <f t="shared" si="10"/>
        <v>0.39384422934186314</v>
      </c>
    </row>
    <row r="63" spans="1:15" ht="19.5" customHeight="1">
      <c r="A63" s="35" t="s">
        <v>19</v>
      </c>
      <c r="B63" s="36">
        <f aca="true" t="shared" si="11" ref="B63:O63">IF(ISNUMBER(B15)=TRUE,B15/B$16,"")</f>
        <v>0.0007927019365569617</v>
      </c>
      <c r="C63" s="36">
        <f t="shared" si="11"/>
        <v>0.0006086688032459712</v>
      </c>
      <c r="D63" s="36">
        <f t="shared" si="11"/>
        <v>0.08349089169495096</v>
      </c>
      <c r="E63" s="36">
        <f t="shared" si="11"/>
        <v>0.0056893763526022975</v>
      </c>
      <c r="F63" s="36">
        <f t="shared" si="11"/>
        <v>0.00816134730692931</v>
      </c>
      <c r="G63" s="36">
        <f t="shared" si="11"/>
      </c>
      <c r="H63" s="36">
        <f t="shared" si="11"/>
        <v>0.0004171626001450302</v>
      </c>
      <c r="I63" s="36">
        <f t="shared" si="11"/>
        <v>0.0004216729271817455</v>
      </c>
      <c r="J63" s="36">
        <f t="shared" si="11"/>
        <v>0.035888566986523186</v>
      </c>
      <c r="K63" s="36">
        <f t="shared" si="11"/>
        <v>0.03159795264792629</v>
      </c>
      <c r="L63" s="36">
        <f t="shared" si="11"/>
        <v>0.02828298586942434</v>
      </c>
      <c r="M63" s="37">
        <f t="shared" si="11"/>
        <v>0.0005462598162420211</v>
      </c>
      <c r="N63" s="36">
        <f t="shared" si="11"/>
        <v>0.043707943551162934</v>
      </c>
      <c r="O63" s="38">
        <f t="shared" si="11"/>
        <v>0.0005522172946498346</v>
      </c>
    </row>
    <row r="64" spans="1:15" ht="19.5" customHeight="1">
      <c r="A64" s="22" t="s">
        <v>20</v>
      </c>
      <c r="B64" s="39">
        <f aca="true" t="shared" si="12" ref="B64:O64">IF(ISNUMBER(B16)=TRUE,B16/B$16,"")</f>
        <v>1</v>
      </c>
      <c r="C64" s="40">
        <f t="shared" si="12"/>
        <v>1</v>
      </c>
      <c r="D64" s="40">
        <f t="shared" si="12"/>
        <v>1</v>
      </c>
      <c r="E64" s="40">
        <f t="shared" si="12"/>
        <v>1</v>
      </c>
      <c r="F64" s="40">
        <f t="shared" si="12"/>
        <v>1</v>
      </c>
      <c r="G64" s="40">
        <f t="shared" si="12"/>
        <v>1</v>
      </c>
      <c r="H64" s="40">
        <f t="shared" si="12"/>
        <v>1</v>
      </c>
      <c r="I64" s="40">
        <f t="shared" si="12"/>
        <v>1</v>
      </c>
      <c r="J64" s="40">
        <f t="shared" si="12"/>
        <v>1</v>
      </c>
      <c r="K64" s="40">
        <f t="shared" si="12"/>
        <v>1</v>
      </c>
      <c r="L64" s="40">
        <f t="shared" si="12"/>
        <v>1</v>
      </c>
      <c r="M64" s="39">
        <f t="shared" si="12"/>
        <v>1</v>
      </c>
      <c r="N64" s="40">
        <f t="shared" si="12"/>
        <v>1</v>
      </c>
      <c r="O64" s="41">
        <f t="shared" si="12"/>
        <v>1</v>
      </c>
    </row>
    <row r="68" ht="15.75">
      <c r="A68" s="42"/>
    </row>
  </sheetData>
  <mergeCells count="2">
    <mergeCell ref="A50:O50"/>
    <mergeCell ref="A1:O1"/>
  </mergeCells>
  <printOptions/>
  <pageMargins left="0.3" right="0.32" top="0.5" bottom="0.48" header="0.43" footer="0.46"/>
  <pageSetup horizontalDpi="300" verticalDpi="300" orientation="portrait" paperSize="9" scale="70" r:id="rId2"/>
  <ignoredErrors>
    <ignoredError sqref="B16:O16 B57:O58 I61 B62:G63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AFRACCAROLI</dc:creator>
  <cp:keywords/>
  <dc:description/>
  <cp:lastModifiedBy>scaserini</cp:lastModifiedBy>
  <dcterms:created xsi:type="dcterms:W3CDTF">2005-11-24T08:53:42Z</dcterms:created>
  <dcterms:modified xsi:type="dcterms:W3CDTF">2007-04-04T07:25:25Z</dcterms:modified>
  <cp:category/>
  <cp:version/>
  <cp:contentType/>
  <cp:contentStatus/>
</cp:coreProperties>
</file>