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35" activeTab="0"/>
  </bookViews>
  <sheets>
    <sheet name="CR mac_inq" sheetId="1" r:id="rId1"/>
  </sheets>
  <definedNames>
    <definedName name="_xlnm.Print_Area" localSheetId="0">'CR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<sst xmlns="http://schemas.openxmlformats.org/spreadsheetml/2006/main" count="68" uniqueCount="37">
  <si>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NOx</t>
  </si>
  <si>
    <t>COV</t>
  </si>
  <si>
    <t>CO</t>
  </si>
  <si>
    <t>PM2.5</t>
  </si>
  <si>
    <t>PM10</t>
  </si>
  <si>
    <t>PTS</t>
  </si>
  <si>
    <t>Tot. acidif. (H+)</t>
  </si>
  <si>
    <t>t/anno</t>
  </si>
  <si>
    <t>kt/anno</t>
  </si>
  <si>
    <t>Produzione energia e trasform. combustibili</t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</si>
  <si>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</si>
  <si>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</si>
  <si>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</si>
  <si>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</si>
  <si>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</si>
  <si>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Trasporto su strada</t>
  </si>
  <si>
    <t>Altre sorgenti mobili e macchinari</t>
  </si>
  <si>
    <t>Trattamento e smaltimento rifiuti</t>
  </si>
  <si>
    <t>Agricoltura</t>
  </si>
  <si>
    <t>Altre sorgenti e assorbimenti</t>
  </si>
  <si>
    <t>Totale</t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</si>
  <si>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</si>
  <si>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</si>
  <si>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</si>
  <si>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</si>
  <si>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</si>
  <si>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</si>
  <si>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</si>
  <si>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</si>
  <si>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</si>
  <si>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</si>
  <si>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</si>
  <si>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</si>
  <si>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</si>
  <si>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</si>
  <si>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ARPA Lombardia - Regione Lombardia.   Emissioni in provincia di Cremona nel 2003 - dati finali aprile 2007</t>
  </si>
  <si>
    <t>Distribuzione  percentuale delle emissioni in provincia di Cremona nel 2003 - dati finali aprile 2007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</si>
</sst>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_ ;\-#,##0\ "/>
    <numFmt numFmtId="185" formatCode="#,##0.0"/>
    <numFmt numFmtId="186" formatCode="#,##0.000"/>
    <numFmt numFmtId="187" formatCode="#,##0.0000"/>
    <numFmt numFmtId="188" formatCode="#,##0.00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_-* #,##0.0_-;\-* #,##0.0_-;_-* &quot;-&quot;??_-;_-@_-"/>
    <numFmt numFmtId="193" formatCode="_-* #,##0_-;\-* #,##0_-;_-* &quot;-&quot;??_-;_-@_-"/>
    <numFmt numFmtId="194" formatCode="_-* #,##0.0_-;\-* #,##0.0_-;_-* &quot;-&quot;?_-;_-@_-"/>
    <numFmt numFmtId="195" formatCode="#,##0.0_ ;\-#,##0.0\ "/>
    <numFmt numFmtId="196" formatCode="0.0000"/>
    <numFmt numFmtId="197" formatCode="0.000"/>
    <numFmt numFmtId="198" formatCode="0.0"/>
    <numFmt numFmtId="199" formatCode="_-* #,##0.0000_-;\-* #,##0.0000_-;_-* &quot;-&quot;_-;_-@_-"/>
    <numFmt numFmtId="200" formatCode="_-* #,##0.00_-;\-* #,##0.00_-;_-* &quot;-&quot;?_-;_-@_-"/>
    <numFmt numFmtId="201" formatCode="_-* #,##0_-;\-* #,##0_-;_-* &quot;-&quot;?_-;_-@_-"/>
    <numFmt numFmtId="202" formatCode="_-* #,##0.00000_-;\-* #,##0.00000_-;_-* &quot;-&quot;_-;_-@_-"/>
    <numFmt numFmtId="203" formatCode="_-* #,##0.000_-;\-* #,##0.000_-;_-* &quot;-&quot;???_-;_-@_-"/>
    <numFmt numFmtId="204" formatCode="_-* #,##0.000_-;\-* #,##0.000_-;_-* &quot;-&quot;??_-;_-@_-"/>
    <numFmt numFmtId="205" formatCode="_-* #,##0.000000_-;\-* #,##0.000000_-;_-* &quot;-&quot;_-;_-@_-"/>
    <numFmt numFmtId="206" formatCode="0.00000"/>
    <numFmt numFmtId="207" formatCode="0.00000000"/>
    <numFmt numFmtId="208" formatCode="0.0000000"/>
    <numFmt numFmtId="209" formatCode="0.000000"/>
    <numFmt numFmtId="210" formatCode="#,##0.000000"/>
    <numFmt numFmtId="211" formatCode="#,##0.0000000"/>
    <numFmt numFmtId="212" formatCode="0\ %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sz val="19.5"/>
      <name val="Times New Roman"/>
      <family val="1"/>
    </font>
    <font>
      <sz val="15.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1" fontId="10" fillId="0" borderId="8" xfId="19" applyFont="1" applyBorder="1" applyAlignment="1">
      <alignment vertical="center" wrapText="1"/>
    </xf>
    <xf numFmtId="3" fontId="8" fillId="0" borderId="6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/>
    </xf>
    <xf numFmtId="184" fontId="6" fillId="0" borderId="2" xfId="0" applyNumberFormat="1" applyFont="1" applyBorder="1" applyAlignment="1">
      <alignment horizontal="center" vertical="center"/>
    </xf>
    <xf numFmtId="184" fontId="6" fillId="0" borderId="3" xfId="0" applyNumberFormat="1" applyFont="1" applyBorder="1" applyAlignment="1">
      <alignment horizontal="center" vertical="center"/>
    </xf>
    <xf numFmtId="184" fontId="6" fillId="0" borderId="4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12" fontId="8" fillId="0" borderId="0" xfId="19" applyNumberFormat="1" applyFont="1" applyBorder="1" applyAlignment="1">
      <alignment vertical="center"/>
    </xf>
    <xf numFmtId="212" fontId="8" fillId="0" borderId="9" xfId="19" applyNumberFormat="1" applyFont="1" applyBorder="1" applyAlignment="1">
      <alignment vertical="center"/>
    </xf>
    <xf numFmtId="212" fontId="8" fillId="0" borderId="10" xfId="19" applyNumberFormat="1" applyFont="1" applyBorder="1" applyAlignment="1">
      <alignment vertical="center"/>
    </xf>
    <xf numFmtId="212" fontId="6" fillId="0" borderId="2" xfId="0" applyNumberFormat="1" applyFont="1" applyBorder="1" applyAlignment="1">
      <alignment vertical="center"/>
    </xf>
    <xf numFmtId="212" fontId="6" fillId="0" borderId="3" xfId="0" applyNumberFormat="1" applyFont="1" applyBorder="1" applyAlignment="1">
      <alignment vertical="center"/>
    </xf>
    <xf numFmtId="212" fontId="6" fillId="0" borderId="4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horizontal="center" vertical="center"/>
    </xf>
    <xf numFmtId="185" fontId="8" fillId="0" borderId="10" xfId="0" applyNumberFormat="1" applyFont="1" applyBorder="1" applyAlignment="1">
      <alignment horizontal="center" vertical="center"/>
    </xf>
    <xf numFmtId="185" fontId="8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12"/>
          <c:w val="0.98025"/>
          <c:h val="0.825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'CR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'CR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'CR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'CR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'CR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'CR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'CR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'CR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'CR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'CR mac_inq'!$A$14</c:f>
              <c:strCache>
                <c:ptCount val="1"/>
                <c:pt idx="0">
                  <c:v>Agricoltura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'CR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mac_inq'!$B$15:$O$15</c:f>
              <c:numCache/>
            </c:numRef>
          </c:val>
          <c:shape val="cylinder"/>
        </c:ser>
        <c:overlap val="100"/>
        <c:shape val="cylinder"/>
        <c:axId val="61895865"/>
        <c:axId val="20191874"/>
      </c:bar3DChart>
      <c:catAx>
        <c:axId val="618958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20191874"/>
        <c:crosses val="autoZero"/>
        <c:auto val="1"/>
        <c:lblOffset val="100"/>
        <c:noMultiLvlLbl val="0"/>
      </c:catAx>
      <c:valAx>
        <c:axId val="2019187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895865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"/>
          <c:y val="0.852"/>
          <c:w val="0.75725"/>
          <c:h val="0.14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66675</xdr:rowOff>
    </xdr:from>
    <xdr:to>
      <xdr:col>14</xdr:col>
      <xdr:colOff>523875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104775" y="4762500"/>
        <a:ext cx="92202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workbookViewId="0" topLeftCell="A1">
      <selection activeCell="A1" sqref="A1:O1"/>
    </sheetView>
  </sheetViews>
  <sheetFormatPr defaultColWidth="9.140625" defaultRowHeight="12.75"/>
  <cols>
    <col min="1" max="1" width="19.7109375" style="0" customWidth="1"/>
    <col min="2" max="2" width="8.7109375" style="0" customWidth="1"/>
    <col min="3" max="3" width="8.8515625" style="0" customWidth="1"/>
    <col min="5" max="5" width="8.57421875" style="0" customWidth="1"/>
    <col min="6" max="6" width="8.7109375" style="0" customWidth="1"/>
    <col min="7" max="7" width="8.140625" style="0" customWidth="1"/>
    <col min="8" max="8" width="8.00390625" style="0" customWidth="1"/>
    <col min="9" max="9" width="8.140625" style="0" customWidth="1"/>
    <col min="10" max="10" width="8.28125" style="0" customWidth="1"/>
    <col min="11" max="12" width="8.421875" style="0" customWidth="1"/>
    <col min="14" max="14" width="9.7109375" style="0" customWidth="1"/>
    <col min="15" max="15" width="10.140625" style="0" customWidth="1"/>
  </cols>
  <sheetData>
    <row r="1" spans="1:15" ht="30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4" t="s">
        <v>21</v>
      </c>
      <c r="C3" s="4" t="s">
        <v>0</v>
      </c>
      <c r="D3" s="4" t="s">
        <v>1</v>
      </c>
      <c r="E3" s="4" t="s">
        <v>22</v>
      </c>
      <c r="F3" s="4" t="s">
        <v>2</v>
      </c>
      <c r="G3" s="4" t="s">
        <v>23</v>
      </c>
      <c r="H3" s="4" t="s">
        <v>24</v>
      </c>
      <c r="I3" s="4" t="s">
        <v>25</v>
      </c>
      <c r="J3" s="4" t="s">
        <v>3</v>
      </c>
      <c r="K3" s="4" t="s">
        <v>4</v>
      </c>
      <c r="L3" s="4" t="s">
        <v>5</v>
      </c>
      <c r="M3" s="5" t="s">
        <v>26</v>
      </c>
      <c r="N3" s="4" t="s">
        <v>27</v>
      </c>
      <c r="O3" s="6" t="s">
        <v>6</v>
      </c>
    </row>
    <row r="4" spans="1:15" ht="15.75">
      <c r="A4" s="7"/>
      <c r="B4" s="8" t="s">
        <v>7</v>
      </c>
      <c r="C4" s="8" t="s">
        <v>7</v>
      </c>
      <c r="D4" s="8" t="s">
        <v>7</v>
      </c>
      <c r="E4" s="8" t="s">
        <v>7</v>
      </c>
      <c r="F4" s="8" t="s">
        <v>7</v>
      </c>
      <c r="G4" s="8" t="s">
        <v>8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7</v>
      </c>
      <c r="M4" s="9" t="s">
        <v>8</v>
      </c>
      <c r="N4" s="8" t="s">
        <v>7</v>
      </c>
      <c r="O4" s="10" t="s">
        <v>8</v>
      </c>
    </row>
    <row r="5" spans="1:15" s="15" customFormat="1" ht="21.75" customHeight="1">
      <c r="A5" s="11" t="s">
        <v>9</v>
      </c>
      <c r="B5" s="12">
        <v>2497.34606</v>
      </c>
      <c r="C5" s="13">
        <v>843.8</v>
      </c>
      <c r="D5" s="13">
        <v>20.26119</v>
      </c>
      <c r="E5" s="13">
        <v>20.26119</v>
      </c>
      <c r="F5" s="13">
        <v>51.481109999999994</v>
      </c>
      <c r="G5" s="13">
        <v>502.5419100000001</v>
      </c>
      <c r="H5" s="13">
        <v>52.473389999999995</v>
      </c>
      <c r="I5" s="13"/>
      <c r="J5" s="13">
        <v>72.30327</v>
      </c>
      <c r="K5" s="13">
        <v>82.04327000000002</v>
      </c>
      <c r="L5" s="14">
        <v>115.71407</v>
      </c>
      <c r="M5" s="12">
        <v>519.23415</v>
      </c>
      <c r="N5" s="13">
        <v>1055.64378</v>
      </c>
      <c r="O5" s="14">
        <v>96.38628</v>
      </c>
    </row>
    <row r="6" spans="1:15" s="15" customFormat="1" ht="21.75" customHeight="1">
      <c r="A6" s="11" t="s">
        <v>10</v>
      </c>
      <c r="B6" s="16">
        <v>98.33821000000002</v>
      </c>
      <c r="C6" s="17">
        <v>831.2086200000003</v>
      </c>
      <c r="D6" s="17">
        <v>1598.81801</v>
      </c>
      <c r="E6" s="17">
        <v>449.46614000000005</v>
      </c>
      <c r="F6" s="17">
        <v>6518.743089999999</v>
      </c>
      <c r="G6" s="17">
        <v>838.1013200000001</v>
      </c>
      <c r="H6" s="17">
        <v>81.43352999999998</v>
      </c>
      <c r="I6" s="17">
        <v>12.624409999999997</v>
      </c>
      <c r="J6" s="17">
        <v>288.53929</v>
      </c>
      <c r="K6" s="17">
        <v>298.01631000000003</v>
      </c>
      <c r="L6" s="18">
        <v>310.3215300000001</v>
      </c>
      <c r="M6" s="16">
        <v>872.7844799999998</v>
      </c>
      <c r="N6" s="17">
        <v>3336.246679999999</v>
      </c>
      <c r="O6" s="18">
        <v>21.886409999999998</v>
      </c>
    </row>
    <row r="7" spans="1:15" s="15" customFormat="1" ht="21.75" customHeight="1">
      <c r="A7" s="11" t="s">
        <v>11</v>
      </c>
      <c r="B7" s="16">
        <v>96.51019000000001</v>
      </c>
      <c r="C7" s="17">
        <v>1208.12264</v>
      </c>
      <c r="D7" s="17">
        <v>86.49802000000001</v>
      </c>
      <c r="E7" s="17">
        <v>687.82575</v>
      </c>
      <c r="F7" s="17">
        <v>1195.4382900000003</v>
      </c>
      <c r="G7" s="17">
        <v>457.93798999999996</v>
      </c>
      <c r="H7" s="17">
        <v>28.953839999999996</v>
      </c>
      <c r="I7" s="38">
        <v>2.49946</v>
      </c>
      <c r="J7" s="17">
        <v>45.793350000000004</v>
      </c>
      <c r="K7" s="17">
        <v>57.87449</v>
      </c>
      <c r="L7" s="18">
        <v>63.93115</v>
      </c>
      <c r="M7" s="16">
        <v>481.35804999999993</v>
      </c>
      <c r="N7" s="17">
        <v>1701.5352900000003</v>
      </c>
      <c r="O7" s="18">
        <v>29.42757</v>
      </c>
    </row>
    <row r="8" spans="1:15" s="15" customFormat="1" ht="21.75" customHeight="1">
      <c r="A8" s="11" t="s">
        <v>12</v>
      </c>
      <c r="B8" s="16">
        <v>76.234</v>
      </c>
      <c r="C8" s="17">
        <v>163.418</v>
      </c>
      <c r="D8" s="17">
        <v>3185.34301</v>
      </c>
      <c r="E8" s="17">
        <v>10.05858</v>
      </c>
      <c r="F8" s="17">
        <v>17.137999999999998</v>
      </c>
      <c r="G8" s="17">
        <v>16.26121</v>
      </c>
      <c r="H8" s="38">
        <v>4.25</v>
      </c>
      <c r="I8" s="38">
        <v>1.229</v>
      </c>
      <c r="J8" s="17">
        <v>26.867439999999995</v>
      </c>
      <c r="K8" s="17">
        <v>49.7425</v>
      </c>
      <c r="L8" s="18">
        <v>61.86725</v>
      </c>
      <c r="M8" s="16">
        <v>17.78994</v>
      </c>
      <c r="N8" s="17">
        <v>3386.73897</v>
      </c>
      <c r="O8" s="39">
        <v>6.00732</v>
      </c>
    </row>
    <row r="9" spans="1:15" s="15" customFormat="1" ht="21.75" customHeight="1">
      <c r="A9" s="11" t="s">
        <v>13</v>
      </c>
      <c r="B9" s="16"/>
      <c r="C9" s="17"/>
      <c r="D9" s="17">
        <v>387.84406</v>
      </c>
      <c r="E9" s="17">
        <v>4503.1235400000005</v>
      </c>
      <c r="F9" s="17"/>
      <c r="G9" s="17"/>
      <c r="H9" s="17"/>
      <c r="I9" s="17"/>
      <c r="J9" s="17"/>
      <c r="K9" s="17"/>
      <c r="L9" s="18"/>
      <c r="M9" s="16">
        <v>94.56555</v>
      </c>
      <c r="N9" s="17">
        <v>450.88778</v>
      </c>
      <c r="O9" s="18"/>
    </row>
    <row r="10" spans="1:15" s="15" customFormat="1" ht="21.75" customHeight="1">
      <c r="A10" s="11" t="s">
        <v>14</v>
      </c>
      <c r="B10" s="16"/>
      <c r="C10" s="38">
        <v>5.12</v>
      </c>
      <c r="D10" s="17">
        <v>4190.97673</v>
      </c>
      <c r="E10" s="17"/>
      <c r="F10" s="17"/>
      <c r="G10" s="17"/>
      <c r="H10" s="17"/>
      <c r="I10" s="38">
        <v>0.044</v>
      </c>
      <c r="J10" s="38">
        <v>5.58132</v>
      </c>
      <c r="K10" s="17">
        <v>15.01484</v>
      </c>
      <c r="L10" s="18">
        <v>18.60434</v>
      </c>
      <c r="M10" s="16">
        <v>31.284699999999997</v>
      </c>
      <c r="N10" s="17">
        <v>4197.223129999999</v>
      </c>
      <c r="O10" s="39">
        <v>0.1139</v>
      </c>
    </row>
    <row r="11" spans="1:15" s="15" customFormat="1" ht="21.75" customHeight="1">
      <c r="A11" s="11" t="s">
        <v>15</v>
      </c>
      <c r="B11" s="16">
        <v>139.90141000000003</v>
      </c>
      <c r="C11" s="17">
        <v>4789.470440000001</v>
      </c>
      <c r="D11" s="17">
        <v>3113.4491299999986</v>
      </c>
      <c r="E11" s="17">
        <v>136.28298999999998</v>
      </c>
      <c r="F11" s="17">
        <v>10680.812409999999</v>
      </c>
      <c r="G11" s="17">
        <v>847.29557</v>
      </c>
      <c r="H11" s="17">
        <v>35.27514</v>
      </c>
      <c r="I11" s="17">
        <v>168.04633</v>
      </c>
      <c r="J11" s="17">
        <v>289.81957000000006</v>
      </c>
      <c r="K11" s="17">
        <v>353.27642000000003</v>
      </c>
      <c r="L11" s="18">
        <v>426.75399000000004</v>
      </c>
      <c r="M11" s="16">
        <v>861.0928099999999</v>
      </c>
      <c r="N11" s="17">
        <v>10133.400669999997</v>
      </c>
      <c r="O11" s="18">
        <v>118.37951000000001</v>
      </c>
    </row>
    <row r="12" spans="1:15" s="15" customFormat="1" ht="21.75" customHeight="1">
      <c r="A12" s="11" t="s">
        <v>16</v>
      </c>
      <c r="B12" s="16">
        <v>34.39431</v>
      </c>
      <c r="C12" s="17">
        <v>2430.09255</v>
      </c>
      <c r="D12" s="17">
        <v>412.234</v>
      </c>
      <c r="E12" s="17">
        <v>10.870489999999998</v>
      </c>
      <c r="F12" s="17">
        <v>1168.1144100000001</v>
      </c>
      <c r="G12" s="17">
        <v>191.50827999999996</v>
      </c>
      <c r="H12" s="17">
        <v>75.17851</v>
      </c>
      <c r="I12" s="38">
        <v>0.46603999999999995</v>
      </c>
      <c r="J12" s="17">
        <v>341.09227000000004</v>
      </c>
      <c r="K12" s="17">
        <v>358.08074999999997</v>
      </c>
      <c r="L12" s="18">
        <v>378.6481</v>
      </c>
      <c r="M12" s="16">
        <v>215.04198</v>
      </c>
      <c r="N12" s="17">
        <v>3505.5917399999994</v>
      </c>
      <c r="O12" s="18">
        <v>53.932430000000004</v>
      </c>
    </row>
    <row r="13" spans="1:15" s="15" customFormat="1" ht="21.75" customHeight="1">
      <c r="A13" s="11" t="s">
        <v>17</v>
      </c>
      <c r="B13" s="40">
        <v>6.53268</v>
      </c>
      <c r="C13" s="17">
        <v>99.27287999999999</v>
      </c>
      <c r="D13" s="38">
        <v>1.1668</v>
      </c>
      <c r="E13" s="17">
        <v>3302.21053</v>
      </c>
      <c r="F13" s="38">
        <v>2.7727600000000003</v>
      </c>
      <c r="G13" s="17">
        <v>34.35188</v>
      </c>
      <c r="H13" s="38">
        <v>5.2855300000000005</v>
      </c>
      <c r="I13" s="17"/>
      <c r="J13" s="38">
        <v>0.49101</v>
      </c>
      <c r="K13" s="38">
        <v>0.49101</v>
      </c>
      <c r="L13" s="39">
        <v>0.54401</v>
      </c>
      <c r="M13" s="16">
        <v>105.33682999999999</v>
      </c>
      <c r="N13" s="17">
        <v>168.81566</v>
      </c>
      <c r="O13" s="39">
        <v>2.36234</v>
      </c>
    </row>
    <row r="14" spans="1:15" s="15" customFormat="1" ht="21.75" customHeight="1">
      <c r="A14" s="11" t="s">
        <v>18</v>
      </c>
      <c r="B14" s="16"/>
      <c r="C14" s="17">
        <v>126.42613</v>
      </c>
      <c r="D14" s="17">
        <v>31.77802</v>
      </c>
      <c r="E14" s="17">
        <v>32358.90167</v>
      </c>
      <c r="F14" s="17">
        <v>34.3144</v>
      </c>
      <c r="G14" s="17"/>
      <c r="H14" s="17">
        <v>1752.7656</v>
      </c>
      <c r="I14" s="17">
        <v>16198.999190000004</v>
      </c>
      <c r="J14" s="17">
        <v>42.000099999999996</v>
      </c>
      <c r="K14" s="17">
        <v>111.25043000000001</v>
      </c>
      <c r="L14" s="18">
        <v>234.95519</v>
      </c>
      <c r="M14" s="16">
        <v>1222.8944000000001</v>
      </c>
      <c r="N14" s="17">
        <v>642.8169899999999</v>
      </c>
      <c r="O14" s="18">
        <v>955.5740199999999</v>
      </c>
    </row>
    <row r="15" spans="1:15" s="15" customFormat="1" ht="21.75" customHeight="1">
      <c r="A15" s="11" t="s">
        <v>19</v>
      </c>
      <c r="B15" s="19"/>
      <c r="C15" s="20"/>
      <c r="D15" s="20">
        <v>770.42913</v>
      </c>
      <c r="E15" s="20"/>
      <c r="F15" s="20">
        <v>30.29998</v>
      </c>
      <c r="G15" s="20"/>
      <c r="H15" s="20"/>
      <c r="I15" s="20"/>
      <c r="J15" s="20">
        <v>17.818080000000002</v>
      </c>
      <c r="K15" s="20">
        <v>17.818080000000002</v>
      </c>
      <c r="L15" s="21">
        <v>17.818080000000002</v>
      </c>
      <c r="M15" s="19"/>
      <c r="N15" s="20">
        <v>773.76213</v>
      </c>
      <c r="O15" s="21"/>
    </row>
    <row r="16" spans="1:15" s="15" customFormat="1" ht="21.75" customHeight="1">
      <c r="A16" s="22" t="s">
        <v>20</v>
      </c>
      <c r="B16" s="23">
        <f aca="true" t="shared" si="0" ref="B16:O16">SUM(B5:B15)</f>
        <v>2949.2568599999995</v>
      </c>
      <c r="C16" s="23">
        <f t="shared" si="0"/>
        <v>10496.931260000001</v>
      </c>
      <c r="D16" s="23">
        <f t="shared" si="0"/>
        <v>13798.798100000002</v>
      </c>
      <c r="E16" s="23">
        <f t="shared" si="0"/>
        <v>41479.00088</v>
      </c>
      <c r="F16" s="23">
        <f t="shared" si="0"/>
        <v>19699.114449999994</v>
      </c>
      <c r="G16" s="23">
        <f t="shared" si="0"/>
        <v>2887.99816</v>
      </c>
      <c r="H16" s="23">
        <f t="shared" si="0"/>
        <v>2035.6155399999998</v>
      </c>
      <c r="I16" s="23">
        <f t="shared" si="0"/>
        <v>16383.908430000005</v>
      </c>
      <c r="J16" s="23">
        <f t="shared" si="0"/>
        <v>1130.3057000000001</v>
      </c>
      <c r="K16" s="23">
        <f t="shared" si="0"/>
        <v>1343.6081000000001</v>
      </c>
      <c r="L16" s="23">
        <f t="shared" si="0"/>
        <v>1629.1577100000002</v>
      </c>
      <c r="M16" s="24">
        <f t="shared" si="0"/>
        <v>4421.38289</v>
      </c>
      <c r="N16" s="23">
        <f t="shared" si="0"/>
        <v>29352.66281999999</v>
      </c>
      <c r="O16" s="25">
        <f t="shared" si="0"/>
        <v>1284.0697799999998</v>
      </c>
    </row>
    <row r="17" spans="1:12" s="15" customFormat="1" ht="12.7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7" ht="12.75">
      <c r="A18" s="28"/>
      <c r="G18" s="28"/>
    </row>
    <row r="50" spans="1:15" ht="15.75">
      <c r="A50" s="42" t="s">
        <v>36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2" spans="1:15" ht="44.25" customHeight="1">
      <c r="A52" s="3"/>
      <c r="B52" s="29" t="s">
        <v>28</v>
      </c>
      <c r="C52" s="29" t="s">
        <v>0</v>
      </c>
      <c r="D52" s="29" t="s">
        <v>1</v>
      </c>
      <c r="E52" s="29" t="s">
        <v>29</v>
      </c>
      <c r="F52" s="29" t="s">
        <v>2</v>
      </c>
      <c r="G52" s="29" t="s">
        <v>30</v>
      </c>
      <c r="H52" s="29" t="s">
        <v>31</v>
      </c>
      <c r="I52" s="29" t="s">
        <v>32</v>
      </c>
      <c r="J52" s="29" t="s">
        <v>3</v>
      </c>
      <c r="K52" s="29" t="s">
        <v>4</v>
      </c>
      <c r="L52" s="29" t="s">
        <v>5</v>
      </c>
      <c r="M52" s="30" t="s">
        <v>33</v>
      </c>
      <c r="N52" s="29" t="s">
        <v>34</v>
      </c>
      <c r="O52" s="31" t="s">
        <v>6</v>
      </c>
    </row>
    <row r="53" spans="1:15" ht="19.5" customHeight="1">
      <c r="A53" s="11" t="s">
        <v>9</v>
      </c>
      <c r="B53" s="32">
        <f aca="true" t="shared" si="1" ref="B53:O53">IF(ISNUMBER(B5)=TRUE,B5/B$16,"")</f>
        <v>0.846771298177128</v>
      </c>
      <c r="C53" s="32">
        <f t="shared" si="1"/>
        <v>0.0803853982749621</v>
      </c>
      <c r="D53" s="32">
        <f t="shared" si="1"/>
        <v>0.0014683300569489452</v>
      </c>
      <c r="E53" s="32">
        <f t="shared" si="1"/>
        <v>0.0004884686123134025</v>
      </c>
      <c r="F53" s="32">
        <f t="shared" si="1"/>
        <v>0.0026133717904258387</v>
      </c>
      <c r="G53" s="32">
        <f t="shared" si="1"/>
        <v>0.17401046751359428</v>
      </c>
      <c r="H53" s="32">
        <f t="shared" si="1"/>
        <v>0.025777652493260098</v>
      </c>
      <c r="I53" s="32">
        <f t="shared" si="1"/>
      </c>
      <c r="J53" s="32">
        <f t="shared" si="1"/>
        <v>0.06396788939487785</v>
      </c>
      <c r="K53" s="32">
        <f t="shared" si="1"/>
        <v>0.06106190488134153</v>
      </c>
      <c r="L53" s="32">
        <f t="shared" si="1"/>
        <v>0.07102692961505856</v>
      </c>
      <c r="M53" s="33">
        <f t="shared" si="1"/>
        <v>0.117437046941664</v>
      </c>
      <c r="N53" s="32">
        <f t="shared" si="1"/>
        <v>0.0359641572035065</v>
      </c>
      <c r="O53" s="34">
        <f t="shared" si="1"/>
        <v>0.0750631168969649</v>
      </c>
    </row>
    <row r="54" spans="1:15" ht="19.5" customHeight="1">
      <c r="A54" s="11" t="s">
        <v>10</v>
      </c>
      <c r="B54" s="32">
        <f aca="true" t="shared" si="2" ref="B54:O54">IF(ISNUMBER(B6)=TRUE,B6/B$16,"")</f>
        <v>0.033343386035219746</v>
      </c>
      <c r="C54" s="32">
        <f t="shared" si="2"/>
        <v>0.07918586865167299</v>
      </c>
      <c r="D54" s="32">
        <f t="shared" si="2"/>
        <v>0.11586646883397764</v>
      </c>
      <c r="E54" s="32">
        <f t="shared" si="2"/>
        <v>0.01083599244109855</v>
      </c>
      <c r="F54" s="32">
        <f t="shared" si="2"/>
        <v>0.330915539708436</v>
      </c>
      <c r="G54" s="32">
        <f t="shared" si="2"/>
        <v>0.2902014729815479</v>
      </c>
      <c r="H54" s="32">
        <f t="shared" si="2"/>
        <v>0.04000437626841854</v>
      </c>
      <c r="I54" s="32">
        <f t="shared" si="2"/>
        <v>0.0007705371434378795</v>
      </c>
      <c r="J54" s="32">
        <f t="shared" si="2"/>
        <v>0.25527544451027717</v>
      </c>
      <c r="K54" s="32">
        <f t="shared" si="2"/>
        <v>0.22180300193188773</v>
      </c>
      <c r="L54" s="32">
        <f t="shared" si="2"/>
        <v>0.19047973569115054</v>
      </c>
      <c r="M54" s="33">
        <f t="shared" si="2"/>
        <v>0.19740079104526498</v>
      </c>
      <c r="N54" s="32">
        <f t="shared" si="2"/>
        <v>0.1136607843880789</v>
      </c>
      <c r="O54" s="34">
        <f t="shared" si="2"/>
        <v>0.017044564353815725</v>
      </c>
    </row>
    <row r="55" spans="1:15" ht="19.5" customHeight="1">
      <c r="A55" s="11" t="s">
        <v>11</v>
      </c>
      <c r="B55" s="32">
        <f aca="true" t="shared" si="3" ref="B55:O55">IF(ISNUMBER(B7)=TRUE,B7/B$16,"")</f>
        <v>0.032723562097605845</v>
      </c>
      <c r="C55" s="32">
        <f t="shared" si="3"/>
        <v>0.11509293621877066</v>
      </c>
      <c r="D55" s="32">
        <f t="shared" si="3"/>
        <v>0.006268518415382858</v>
      </c>
      <c r="E55" s="32">
        <f t="shared" si="3"/>
        <v>0.01658250525343898</v>
      </c>
      <c r="F55" s="32">
        <f t="shared" si="3"/>
        <v>0.06068487459343639</v>
      </c>
      <c r="G55" s="32">
        <f t="shared" si="3"/>
        <v>0.1585658870364377</v>
      </c>
      <c r="H55" s="32">
        <f t="shared" si="3"/>
        <v>0.01422362888819369</v>
      </c>
      <c r="I55" s="32">
        <f t="shared" si="3"/>
        <v>0.0001525557842732645</v>
      </c>
      <c r="J55" s="32">
        <f t="shared" si="3"/>
        <v>0.040514128169043116</v>
      </c>
      <c r="K55" s="32">
        <f t="shared" si="3"/>
        <v>0.04307393651467269</v>
      </c>
      <c r="L55" s="32">
        <f t="shared" si="3"/>
        <v>0.03924184233827184</v>
      </c>
      <c r="M55" s="33">
        <f t="shared" si="3"/>
        <v>0.10887047378065914</v>
      </c>
      <c r="N55" s="32">
        <f t="shared" si="3"/>
        <v>0.05796868585430781</v>
      </c>
      <c r="O55" s="34">
        <f t="shared" si="3"/>
        <v>0.022917422758753813</v>
      </c>
    </row>
    <row r="56" spans="1:15" ht="19.5" customHeight="1">
      <c r="A56" s="11" t="s">
        <v>12</v>
      </c>
      <c r="B56" s="32">
        <f aca="true" t="shared" si="4" ref="B56:O56">IF(ISNUMBER(B8)=TRUE,B8/B$16,"")</f>
        <v>0.025848545453582502</v>
      </c>
      <c r="C56" s="32">
        <f t="shared" si="4"/>
        <v>0.01556816901552235</v>
      </c>
      <c r="D56" s="32">
        <f t="shared" si="4"/>
        <v>0.23084206225178405</v>
      </c>
      <c r="E56" s="32">
        <f t="shared" si="4"/>
        <v>0.00024249812643992497</v>
      </c>
      <c r="F56" s="32">
        <f t="shared" si="4"/>
        <v>0.0008699883461005021</v>
      </c>
      <c r="G56" s="32">
        <f t="shared" si="4"/>
        <v>0.005630616468259799</v>
      </c>
      <c r="H56" s="32">
        <f t="shared" si="4"/>
        <v>0.002087820571462134</v>
      </c>
      <c r="I56" s="32">
        <f t="shared" si="4"/>
        <v>7.501262627601243E-05</v>
      </c>
      <c r="J56" s="32">
        <f t="shared" si="4"/>
        <v>0.023770065036387938</v>
      </c>
      <c r="K56" s="32">
        <f t="shared" si="4"/>
        <v>0.03702158389786426</v>
      </c>
      <c r="L56" s="32">
        <f t="shared" si="4"/>
        <v>0.03797499138373779</v>
      </c>
      <c r="M56" s="33">
        <f t="shared" si="4"/>
        <v>0.004023614430733006</v>
      </c>
      <c r="N56" s="32">
        <f t="shared" si="4"/>
        <v>0.11538097891726476</v>
      </c>
      <c r="O56" s="34">
        <f t="shared" si="4"/>
        <v>0.004678343882526385</v>
      </c>
    </row>
    <row r="57" spans="1:15" ht="19.5" customHeight="1">
      <c r="A57" s="11" t="s">
        <v>13</v>
      </c>
      <c r="B57" s="32">
        <f aca="true" t="shared" si="5" ref="B57:O57">IF(ISNUMBER(B9)=TRUE,B9/B$16,"")</f>
      </c>
      <c r="C57" s="32">
        <f t="shared" si="5"/>
      </c>
      <c r="D57" s="32">
        <f t="shared" si="5"/>
        <v>0.028107089993584293</v>
      </c>
      <c r="E57" s="32">
        <f t="shared" si="5"/>
        <v>0.10856393462869737</v>
      </c>
      <c r="F57" s="32">
        <f t="shared" si="5"/>
      </c>
      <c r="G57" s="32">
        <f t="shared" si="5"/>
      </c>
      <c r="H57" s="32">
        <f t="shared" si="5"/>
      </c>
      <c r="I57" s="32">
        <f t="shared" si="5"/>
      </c>
      <c r="J57" s="32">
        <f t="shared" si="5"/>
      </c>
      <c r="K57" s="32">
        <f t="shared" si="5"/>
      </c>
      <c r="L57" s="32">
        <f t="shared" si="5"/>
      </c>
      <c r="M57" s="33">
        <f t="shared" si="5"/>
        <v>0.021388229056995334</v>
      </c>
      <c r="N57" s="32">
        <f t="shared" si="5"/>
        <v>0.015361052002845177</v>
      </c>
      <c r="O57" s="34">
        <f t="shared" si="5"/>
      </c>
    </row>
    <row r="58" spans="1:15" ht="19.5" customHeight="1">
      <c r="A58" s="11" t="s">
        <v>14</v>
      </c>
      <c r="B58" s="32">
        <f aca="true" t="shared" si="6" ref="B58:O58">IF(ISNUMBER(B10)=TRUE,B10/B$16,"")</f>
      </c>
      <c r="C58" s="32">
        <f t="shared" si="6"/>
        <v>0.0004877616012891752</v>
      </c>
      <c r="D58" s="32">
        <f t="shared" si="6"/>
        <v>0.3037204182297587</v>
      </c>
      <c r="E58" s="32">
        <f t="shared" si="6"/>
      </c>
      <c r="F58" s="32">
        <f t="shared" si="6"/>
      </c>
      <c r="G58" s="32">
        <f t="shared" si="6"/>
      </c>
      <c r="H58" s="32">
        <f t="shared" si="6"/>
      </c>
      <c r="I58" s="32">
        <f t="shared" si="6"/>
        <v>2.685561884576523E-06</v>
      </c>
      <c r="J58" s="32">
        <f t="shared" si="6"/>
        <v>0.004937885387997247</v>
      </c>
      <c r="K58" s="32">
        <f t="shared" si="6"/>
        <v>0.011175014500135864</v>
      </c>
      <c r="L58" s="32">
        <f t="shared" si="6"/>
        <v>0.011419606515565641</v>
      </c>
      <c r="M58" s="33">
        <f t="shared" si="6"/>
        <v>0.007075772620995509</v>
      </c>
      <c r="N58" s="32">
        <f t="shared" si="6"/>
        <v>0.1429929255733535</v>
      </c>
      <c r="O58" s="34">
        <f t="shared" si="6"/>
        <v>8.870234450965742E-05</v>
      </c>
    </row>
    <row r="59" spans="1:15" ht="19.5" customHeight="1">
      <c r="A59" s="11" t="s">
        <v>15</v>
      </c>
      <c r="B59" s="32">
        <f aca="true" t="shared" si="7" ref="B59:O59">IF(ISNUMBER(B11)=TRUE,B11/B$16,"")</f>
        <v>0.04743615651028783</v>
      </c>
      <c r="C59" s="32">
        <f t="shared" si="7"/>
        <v>0.4562733928010881</v>
      </c>
      <c r="D59" s="32">
        <f t="shared" si="7"/>
        <v>0.2256319070281924</v>
      </c>
      <c r="E59" s="32">
        <f t="shared" si="7"/>
        <v>0.0032855899879139032</v>
      </c>
      <c r="F59" s="32">
        <f t="shared" si="7"/>
        <v>0.5421975915267603</v>
      </c>
      <c r="G59" s="32">
        <f t="shared" si="7"/>
        <v>0.2933850795805216</v>
      </c>
      <c r="H59" s="32">
        <f t="shared" si="7"/>
        <v>0.017328979518401597</v>
      </c>
      <c r="I59" s="32">
        <f t="shared" si="7"/>
        <v>0.010256791333885644</v>
      </c>
      <c r="J59" s="32">
        <f t="shared" si="7"/>
        <v>0.25640812923441864</v>
      </c>
      <c r="K59" s="32">
        <f t="shared" si="7"/>
        <v>0.2629311478547949</v>
      </c>
      <c r="L59" s="32">
        <f t="shared" si="7"/>
        <v>0.26194762322918386</v>
      </c>
      <c r="M59" s="33">
        <f t="shared" si="7"/>
        <v>0.194756444176677</v>
      </c>
      <c r="N59" s="32">
        <f t="shared" si="7"/>
        <v>0.3452293487695233</v>
      </c>
      <c r="O59" s="34">
        <f t="shared" si="7"/>
        <v>0.09219086987624615</v>
      </c>
    </row>
    <row r="60" spans="1:15" ht="19.5" customHeight="1">
      <c r="A60" s="11" t="s">
        <v>16</v>
      </c>
      <c r="B60" s="32">
        <f aca="true" t="shared" si="8" ref="B60:O60">IF(ISNUMBER(B12)=TRUE,B12/B$16,"")</f>
        <v>0.011662025938290096</v>
      </c>
      <c r="C60" s="32">
        <f t="shared" si="8"/>
        <v>0.23150504559939356</v>
      </c>
      <c r="D60" s="32">
        <f t="shared" si="8"/>
        <v>0.029874630892671727</v>
      </c>
      <c r="E60" s="32">
        <f t="shared" si="8"/>
        <v>0.00026207212732651524</v>
      </c>
      <c r="F60" s="32">
        <f t="shared" si="8"/>
        <v>0.05929781325779345</v>
      </c>
      <c r="G60" s="32">
        <f t="shared" si="8"/>
        <v>0.06631177355043742</v>
      </c>
      <c r="H60" s="32">
        <f t="shared" si="8"/>
        <v>0.036931585814087474</v>
      </c>
      <c r="I60" s="32">
        <f t="shared" si="8"/>
        <v>2.844498319745552E-05</v>
      </c>
      <c r="J60" s="32">
        <f t="shared" si="8"/>
        <v>0.3017699282592311</v>
      </c>
      <c r="K60" s="32">
        <f t="shared" si="8"/>
        <v>0.2665068407968067</v>
      </c>
      <c r="L60" s="32">
        <f t="shared" si="8"/>
        <v>0.23241954887228194</v>
      </c>
      <c r="M60" s="33">
        <f t="shared" si="8"/>
        <v>0.04863681462339942</v>
      </c>
      <c r="N60" s="32">
        <f t="shared" si="8"/>
        <v>0.11943010968025014</v>
      </c>
      <c r="O60" s="34">
        <f t="shared" si="8"/>
        <v>0.0420011675689463</v>
      </c>
    </row>
    <row r="61" spans="1:15" ht="19.5" customHeight="1">
      <c r="A61" s="11" t="s">
        <v>17</v>
      </c>
      <c r="B61" s="32">
        <f aca="true" t="shared" si="9" ref="B61:O61">IF(ISNUMBER(B13)=TRUE,B13/B$16,"")</f>
        <v>0.0022150257878861056</v>
      </c>
      <c r="C61" s="32">
        <f t="shared" si="9"/>
        <v>0.009457324006521118</v>
      </c>
      <c r="D61" s="32">
        <f t="shared" si="9"/>
        <v>8.455808915705491E-05</v>
      </c>
      <c r="E61" s="32">
        <f t="shared" si="9"/>
        <v>0.07961162178311369</v>
      </c>
      <c r="F61" s="32">
        <f t="shared" si="9"/>
        <v>0.00014075556579143592</v>
      </c>
      <c r="G61" s="32">
        <f t="shared" si="9"/>
        <v>0.011894702869201274</v>
      </c>
      <c r="H61" s="32">
        <f t="shared" si="9"/>
        <v>0.0025965266506071186</v>
      </c>
      <c r="I61" s="32">
        <f t="shared" si="9"/>
      </c>
      <c r="J61" s="32">
        <f t="shared" si="9"/>
        <v>0.0004344046039934152</v>
      </c>
      <c r="K61" s="32">
        <f t="shared" si="9"/>
        <v>0.00036544138130754043</v>
      </c>
      <c r="L61" s="32">
        <f t="shared" si="9"/>
        <v>0.00033392101738265715</v>
      </c>
      <c r="M61" s="33">
        <f t="shared" si="9"/>
        <v>0.023824408023617242</v>
      </c>
      <c r="N61" s="32">
        <f t="shared" si="9"/>
        <v>0.005751289449793096</v>
      </c>
      <c r="O61" s="34">
        <f t="shared" si="9"/>
        <v>0.0018397286789196149</v>
      </c>
    </row>
    <row r="62" spans="1:15" ht="19.5" customHeight="1">
      <c r="A62" s="11" t="s">
        <v>18</v>
      </c>
      <c r="B62" s="32">
        <f aca="true" t="shared" si="10" ref="B62:O62">IF(ISNUMBER(B14)=TRUE,B14/B$16,"")</f>
      </c>
      <c r="C62" s="32">
        <f t="shared" si="10"/>
        <v>0.012044103830779968</v>
      </c>
      <c r="D62" s="32">
        <f t="shared" si="10"/>
        <v>0.002302955646550115</v>
      </c>
      <c r="E62" s="32">
        <f t="shared" si="10"/>
        <v>0.7801273170396577</v>
      </c>
      <c r="F62" s="32">
        <f t="shared" si="10"/>
        <v>0.0017419260184053608</v>
      </c>
      <c r="G62" s="32">
        <f t="shared" si="10"/>
      </c>
      <c r="H62" s="32">
        <f t="shared" si="10"/>
        <v>0.8610494297955694</v>
      </c>
      <c r="I62" s="32">
        <f t="shared" si="10"/>
        <v>0.9887139725670451</v>
      </c>
      <c r="J62" s="32">
        <f t="shared" si="10"/>
        <v>0.037158177650524093</v>
      </c>
      <c r="K62" s="32">
        <f t="shared" si="10"/>
        <v>0.08279976132921496</v>
      </c>
      <c r="L62" s="32">
        <f t="shared" si="10"/>
        <v>0.14421881230884637</v>
      </c>
      <c r="M62" s="33">
        <f t="shared" si="10"/>
        <v>0.2765864052999943</v>
      </c>
      <c r="N62" s="32">
        <f t="shared" si="10"/>
        <v>0.021899784491170745</v>
      </c>
      <c r="O62" s="34">
        <f t="shared" si="10"/>
        <v>0.7441760836393175</v>
      </c>
    </row>
    <row r="63" spans="1:15" ht="19.5" customHeight="1">
      <c r="A63" s="11" t="s">
        <v>19</v>
      </c>
      <c r="B63" s="32">
        <f aca="true" t="shared" si="11" ref="B63:O63">IF(ISNUMBER(B15)=TRUE,B15/B$16,"")</f>
      </c>
      <c r="C63" s="32">
        <f t="shared" si="11"/>
      </c>
      <c r="D63" s="32">
        <f t="shared" si="11"/>
        <v>0.055833060561991985</v>
      </c>
      <c r="E63" s="32">
        <f t="shared" si="11"/>
      </c>
      <c r="F63" s="32">
        <f t="shared" si="11"/>
        <v>0.0015381391928508752</v>
      </c>
      <c r="G63" s="32">
        <f t="shared" si="11"/>
      </c>
      <c r="H63" s="32">
        <f t="shared" si="11"/>
      </c>
      <c r="I63" s="32">
        <f t="shared" si="11"/>
      </c>
      <c r="J63" s="32">
        <f t="shared" si="11"/>
        <v>0.015763947753249408</v>
      </c>
      <c r="K63" s="32">
        <f t="shared" si="11"/>
        <v>0.01326136691197381</v>
      </c>
      <c r="L63" s="32">
        <f t="shared" si="11"/>
        <v>0.010936989028520756</v>
      </c>
      <c r="M63" s="33">
        <f t="shared" si="11"/>
      </c>
      <c r="N63" s="32">
        <f t="shared" si="11"/>
        <v>0.026360883669906177</v>
      </c>
      <c r="O63" s="34">
        <f t="shared" si="11"/>
      </c>
    </row>
    <row r="64" spans="1:15" ht="19.5" customHeight="1">
      <c r="A64" s="22" t="s">
        <v>20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mergeCells count="2">
    <mergeCell ref="A1:O1"/>
    <mergeCell ref="A50:O50"/>
  </mergeCells>
  <printOptions/>
  <pageMargins left="0.31" right="0.2" top="0.43" bottom="0.52" header="0.36" footer="0.46"/>
  <pageSetup horizontalDpi="300" verticalDpi="300" orientation="portrait" paperSize="9" scale="70" r:id="rId2"/>
  <ignoredErrors>
    <ignoredError sqref="B16:O16 B57:O58 I53 B62:O63 I61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AFRACCAROLI</dc:creator>
  <cp:keywords/>
  <dc:description/>
  <cp:lastModifiedBy>scaserini</cp:lastModifiedBy>
  <dcterms:created xsi:type="dcterms:W3CDTF">2005-11-24T08:55:54Z</dcterms:created>
  <dcterms:modified xsi:type="dcterms:W3CDTF">2007-04-04T07:31:01Z</dcterms:modified>
  <cp:category/>
  <cp:version/>
  <cp:contentType/>
  <cp:contentStatus/>
</cp:coreProperties>
</file>