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35" activeTab="0"/>
  </bookViews>
  <sheets>
    <sheet name="MN mac_inq" sheetId="1" r:id="rId1"/>
  </sheets>
  <definedNames>
    <definedName name="_xlnm.Print_Area" localSheetId="0">'MN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<sst xmlns="http://schemas.openxmlformats.org/spreadsheetml/2006/main" count="68" uniqueCount="37">
  <si>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NOx</t>
  </si>
  <si>
    <t>COV</t>
  </si>
  <si>
    <t>CO</t>
  </si>
  <si>
    <t>PM2.5</t>
  </si>
  <si>
    <t>PM10</t>
  </si>
  <si>
    <t>PTS</t>
  </si>
  <si>
    <t>Tot. acidif. (H+)</t>
  </si>
  <si>
    <t>t/anno</t>
  </si>
  <si>
    <t>kt/anno</t>
  </si>
  <si>
    <t>Produzione energia e trasform. combustibili</t>
  </si>
  <si>
    <t>Combustione non industriale</t>
  </si>
  <si>
    <t>Combustione nell'industria</t>
  </si>
  <si>
    <t>Processi produttivi</t>
  </si>
  <si>
    <t>Estrazione e distribuzione combustibili</t>
  </si>
  <si>
    <t>Uso di solventi</t>
  </si>
  <si>
    <t>Trasporto su strada</t>
  </si>
  <si>
    <t>Altre sorgenti mobili e macchinari</t>
  </si>
  <si>
    <t>Trattamento e smaltimento rifiuti</t>
  </si>
  <si>
    <t>Agricoltura</t>
  </si>
  <si>
    <t>Altre sorgenti e assorbimenti</t>
  </si>
  <si>
    <t>Totale</t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</si>
  <si>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</si>
  <si>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</si>
  <si>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</si>
  <si>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</si>
  <si>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</si>
  <si>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</si>
  <si>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</si>
  <si>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</si>
  <si>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</si>
  <si>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</si>
  <si>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</si>
  <si>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</si>
  <si>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</si>
  <si>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</si>
  <si>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ARPA Lombardia - Regione Lombardia.   Emissioni in provincia di Mantova nel 2003 - dati finali aprile 2007</t>
  </si>
  <si>
    <t>Distribuzione  percentuale delle emissioni in provincia di Mantova nel 2003 - dati finali aprile 2007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</si>
</sst>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_ ;\-#,##0\ "/>
    <numFmt numFmtId="185" formatCode="#,##0.0"/>
    <numFmt numFmtId="186" formatCode="#,##0.000"/>
    <numFmt numFmtId="187" formatCode="#,##0.0000"/>
    <numFmt numFmtId="188" formatCode="#,##0.00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_-* #,##0.0_-;\-* #,##0.0_-;_-* &quot;-&quot;??_-;_-@_-"/>
    <numFmt numFmtId="193" formatCode="_-* #,##0_-;\-* #,##0_-;_-* &quot;-&quot;??_-;_-@_-"/>
    <numFmt numFmtId="194" formatCode="_-* #,##0.0_-;\-* #,##0.0_-;_-* &quot;-&quot;?_-;_-@_-"/>
    <numFmt numFmtId="195" formatCode="#,##0.0_ ;\-#,##0.0\ "/>
    <numFmt numFmtId="196" formatCode="0.0000"/>
    <numFmt numFmtId="197" formatCode="0.000"/>
    <numFmt numFmtId="198" formatCode="0.0"/>
    <numFmt numFmtId="199" formatCode="_-* #,##0.0000_-;\-* #,##0.0000_-;_-* &quot;-&quot;_-;_-@_-"/>
    <numFmt numFmtId="200" formatCode="_-* #,##0.00_-;\-* #,##0.00_-;_-* &quot;-&quot;?_-;_-@_-"/>
    <numFmt numFmtId="201" formatCode="_-* #,##0_-;\-* #,##0_-;_-* &quot;-&quot;?_-;_-@_-"/>
    <numFmt numFmtId="202" formatCode="_-* #,##0.00000_-;\-* #,##0.00000_-;_-* &quot;-&quot;_-;_-@_-"/>
    <numFmt numFmtId="203" formatCode="_-* #,##0.000_-;\-* #,##0.000_-;_-* &quot;-&quot;???_-;_-@_-"/>
    <numFmt numFmtId="204" formatCode="_-* #,##0.000_-;\-* #,##0.000_-;_-* &quot;-&quot;??_-;_-@_-"/>
    <numFmt numFmtId="205" formatCode="_-* #,##0.000000_-;\-* #,##0.000000_-;_-* &quot;-&quot;_-;_-@_-"/>
    <numFmt numFmtId="206" formatCode="0.00000"/>
    <numFmt numFmtId="207" formatCode="0.00000000"/>
    <numFmt numFmtId="208" formatCode="0.0000000"/>
    <numFmt numFmtId="209" formatCode="0.000000"/>
    <numFmt numFmtId="210" formatCode="#,##0.000000"/>
    <numFmt numFmtId="211" formatCode="#,##0.0000000"/>
    <numFmt numFmtId="212" formatCode="0\ 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sz val="19.25"/>
      <name val="Times New Roman"/>
      <family val="1"/>
    </font>
    <font>
      <sz val="14.5"/>
      <name val="Times New Roman"/>
      <family val="1"/>
    </font>
    <font>
      <sz val="9.2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1" fontId="10" fillId="0" borderId="8" xfId="19" applyFont="1" applyBorder="1" applyAlignment="1">
      <alignment vertical="center" wrapText="1"/>
    </xf>
    <xf numFmtId="3" fontId="8" fillId="0" borderId="6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vertical="center"/>
    </xf>
    <xf numFmtId="184" fontId="6" fillId="0" borderId="2" xfId="0" applyNumberFormat="1" applyFont="1" applyBorder="1" applyAlignment="1">
      <alignment horizontal="center" vertical="center"/>
    </xf>
    <xf numFmtId="184" fontId="6" fillId="0" borderId="3" xfId="0" applyNumberFormat="1" applyFont="1" applyBorder="1" applyAlignment="1">
      <alignment horizontal="center" vertical="center"/>
    </xf>
    <xf numFmtId="184" fontId="6" fillId="0" borderId="4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12" fontId="8" fillId="0" borderId="0" xfId="19" applyNumberFormat="1" applyFont="1" applyBorder="1" applyAlignment="1">
      <alignment vertical="center"/>
    </xf>
    <xf numFmtId="212" fontId="8" fillId="0" borderId="9" xfId="19" applyNumberFormat="1" applyFont="1" applyBorder="1" applyAlignment="1">
      <alignment vertical="center"/>
    </xf>
    <xf numFmtId="212" fontId="8" fillId="0" borderId="10" xfId="19" applyNumberFormat="1" applyFont="1" applyBorder="1" applyAlignment="1">
      <alignment vertical="center"/>
    </xf>
    <xf numFmtId="212" fontId="6" fillId="0" borderId="2" xfId="0" applyNumberFormat="1" applyFont="1" applyBorder="1" applyAlignment="1">
      <alignment vertical="center"/>
    </xf>
    <xf numFmtId="212" fontId="6" fillId="0" borderId="3" xfId="0" applyNumberFormat="1" applyFont="1" applyBorder="1" applyAlignment="1">
      <alignment vertical="center"/>
    </xf>
    <xf numFmtId="212" fontId="6" fillId="0" borderId="4" xfId="0" applyNumberFormat="1" applyFont="1" applyBorder="1" applyAlignment="1">
      <alignment vertical="center"/>
    </xf>
    <xf numFmtId="185" fontId="8" fillId="0" borderId="9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horizontal="center" vertical="center"/>
    </xf>
    <xf numFmtId="185" fontId="8" fillId="0" borderId="10" xfId="0" applyNumberFormat="1" applyFont="1" applyBorder="1" applyAlignment="1">
      <alignment horizontal="center" vertical="center"/>
    </xf>
    <xf numFmtId="185" fontId="8" fillId="0" borderId="13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/>
    </xf>
    <xf numFmtId="185" fontId="8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525"/>
          <c:w val="0.97825"/>
          <c:h val="0.795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'MN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'MN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'MN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'MN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'MN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'MN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'MN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'MN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'MN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'MN mac_inq'!$A$14</c:f>
              <c:strCache>
                <c:ptCount val="1"/>
                <c:pt idx="0">
                  <c:v>Agricoltura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'MN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mac_inq'!$B$15:$O$15</c:f>
              <c:numCache/>
            </c:numRef>
          </c:val>
          <c:shape val="cylinder"/>
        </c:ser>
        <c:overlap val="100"/>
        <c:shape val="cylinder"/>
        <c:axId val="21439203"/>
        <c:axId val="58735100"/>
      </c:bar3DChart>
      <c:catAx>
        <c:axId val="214392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58735100"/>
        <c:crosses val="autoZero"/>
        <c:auto val="1"/>
        <c:lblOffset val="100"/>
        <c:noMultiLvlLbl val="0"/>
      </c:catAx>
      <c:valAx>
        <c:axId val="5873510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1439203"/>
        <c:crossesAt val="1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"/>
          <c:y val="0.83"/>
          <c:w val="0.751"/>
          <c:h val="0.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114300</xdr:rowOff>
    </xdr:from>
    <xdr:to>
      <xdr:col>14</xdr:col>
      <xdr:colOff>561975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104775" y="4924425"/>
        <a:ext cx="92773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75" zoomScaleNormal="75" workbookViewId="0" topLeftCell="A1">
      <selection activeCell="A1" sqref="A1:O1"/>
    </sheetView>
  </sheetViews>
  <sheetFormatPr defaultColWidth="9.140625" defaultRowHeight="12.75"/>
  <cols>
    <col min="1" max="1" width="19.57421875" style="0" customWidth="1"/>
    <col min="2" max="2" width="8.8515625" style="0" customWidth="1"/>
    <col min="3" max="3" width="9.28125" style="0" customWidth="1"/>
    <col min="5" max="5" width="8.8515625" style="0" customWidth="1"/>
    <col min="6" max="6" width="9.28125" style="0" customWidth="1"/>
    <col min="7" max="7" width="8.57421875" style="0" customWidth="1"/>
    <col min="8" max="8" width="8.140625" style="0" customWidth="1"/>
    <col min="9" max="9" width="7.7109375" style="0" customWidth="1"/>
    <col min="10" max="10" width="8.28125" style="0" customWidth="1"/>
    <col min="11" max="12" width="8.140625" style="0" customWidth="1"/>
    <col min="13" max="13" width="8.57421875" style="0" customWidth="1"/>
    <col min="14" max="14" width="9.7109375" style="0" customWidth="1"/>
    <col min="15" max="15" width="11.00390625" style="0" customWidth="1"/>
  </cols>
  <sheetData>
    <row r="1" spans="1:15" ht="39" customHeight="1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4" t="s">
        <v>21</v>
      </c>
      <c r="C3" s="4" t="s">
        <v>0</v>
      </c>
      <c r="D3" s="4" t="s">
        <v>1</v>
      </c>
      <c r="E3" s="4" t="s">
        <v>22</v>
      </c>
      <c r="F3" s="4" t="s">
        <v>2</v>
      </c>
      <c r="G3" s="4" t="s">
        <v>23</v>
      </c>
      <c r="H3" s="4" t="s">
        <v>24</v>
      </c>
      <c r="I3" s="4" t="s">
        <v>25</v>
      </c>
      <c r="J3" s="4" t="s">
        <v>3</v>
      </c>
      <c r="K3" s="4" t="s">
        <v>4</v>
      </c>
      <c r="L3" s="4" t="s">
        <v>5</v>
      </c>
      <c r="M3" s="5" t="s">
        <v>26</v>
      </c>
      <c r="N3" s="4" t="s">
        <v>27</v>
      </c>
      <c r="O3" s="6" t="s">
        <v>6</v>
      </c>
    </row>
    <row r="4" spans="1:15" ht="15.75">
      <c r="A4" s="7"/>
      <c r="B4" s="8" t="s">
        <v>7</v>
      </c>
      <c r="C4" s="8" t="s">
        <v>7</v>
      </c>
      <c r="D4" s="8" t="s">
        <v>7</v>
      </c>
      <c r="E4" s="8" t="s">
        <v>7</v>
      </c>
      <c r="F4" s="8" t="s">
        <v>7</v>
      </c>
      <c r="G4" s="8" t="s">
        <v>8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7</v>
      </c>
      <c r="M4" s="9" t="s">
        <v>8</v>
      </c>
      <c r="N4" s="8" t="s">
        <v>7</v>
      </c>
      <c r="O4" s="10" t="s">
        <v>8</v>
      </c>
    </row>
    <row r="5" spans="1:15" s="15" customFormat="1" ht="21.75" customHeight="1">
      <c r="A5" s="11" t="s">
        <v>9</v>
      </c>
      <c r="B5" s="12">
        <v>12818.48196</v>
      </c>
      <c r="C5" s="13">
        <v>5693</v>
      </c>
      <c r="D5" s="13">
        <v>1054.3680900000002</v>
      </c>
      <c r="E5" s="13">
        <v>239.52449999999996</v>
      </c>
      <c r="F5" s="13">
        <v>1182.5016600000001</v>
      </c>
      <c r="G5" s="13">
        <v>5135.19798</v>
      </c>
      <c r="H5" s="13">
        <v>347.22543</v>
      </c>
      <c r="I5" s="13"/>
      <c r="J5" s="13">
        <v>262.98191</v>
      </c>
      <c r="K5" s="13">
        <v>403.06350000000003</v>
      </c>
      <c r="L5" s="14">
        <v>525.37175</v>
      </c>
      <c r="M5" s="12">
        <v>5247.86789</v>
      </c>
      <c r="N5" s="13">
        <v>8133.256630000001</v>
      </c>
      <c r="O5" s="14">
        <v>524.34338</v>
      </c>
    </row>
    <row r="6" spans="1:15" s="15" customFormat="1" ht="21.75" customHeight="1">
      <c r="A6" s="11" t="s">
        <v>10</v>
      </c>
      <c r="B6" s="16">
        <v>186.21824</v>
      </c>
      <c r="C6" s="17">
        <v>795.2107200000002</v>
      </c>
      <c r="D6" s="17">
        <v>1619.93379</v>
      </c>
      <c r="E6" s="17">
        <v>457.86826</v>
      </c>
      <c r="F6" s="17">
        <v>6621.75741</v>
      </c>
      <c r="G6" s="17">
        <v>807.61177</v>
      </c>
      <c r="H6" s="17">
        <v>88.80652999999998</v>
      </c>
      <c r="I6" s="17">
        <v>12.86641</v>
      </c>
      <c r="J6" s="17">
        <v>298.77519</v>
      </c>
      <c r="K6" s="17">
        <v>308.78498</v>
      </c>
      <c r="L6" s="18">
        <v>321.65563000000003</v>
      </c>
      <c r="M6" s="16">
        <v>844.7571600000001</v>
      </c>
      <c r="N6" s="17">
        <v>3324.89429</v>
      </c>
      <c r="O6" s="18">
        <v>23.86385</v>
      </c>
    </row>
    <row r="7" spans="1:15" s="15" customFormat="1" ht="21.75" customHeight="1">
      <c r="A7" s="11" t="s">
        <v>11</v>
      </c>
      <c r="B7" s="16">
        <v>979.5124199999999</v>
      </c>
      <c r="C7" s="17">
        <v>3999.3870899999997</v>
      </c>
      <c r="D7" s="17">
        <v>569.7642599999999</v>
      </c>
      <c r="E7" s="17">
        <v>123.77541</v>
      </c>
      <c r="F7" s="17">
        <v>1962.02204</v>
      </c>
      <c r="G7" s="17">
        <v>1390.1811999999998</v>
      </c>
      <c r="H7" s="17">
        <v>101.97015</v>
      </c>
      <c r="I7" s="17">
        <v>23.8708</v>
      </c>
      <c r="J7" s="17">
        <v>118.75650999999998</v>
      </c>
      <c r="K7" s="17">
        <v>142.70564000000002</v>
      </c>
      <c r="L7" s="18">
        <v>185.72802</v>
      </c>
      <c r="M7" s="16">
        <v>1424.39128</v>
      </c>
      <c r="N7" s="17">
        <v>5666.571700000001</v>
      </c>
      <c r="O7" s="18">
        <v>118.96054</v>
      </c>
    </row>
    <row r="8" spans="1:15" s="15" customFormat="1" ht="21.75" customHeight="1">
      <c r="A8" s="11" t="s">
        <v>12</v>
      </c>
      <c r="B8" s="37">
        <v>4.061</v>
      </c>
      <c r="C8" s="17">
        <v>453.142</v>
      </c>
      <c r="D8" s="17">
        <v>1955.47506</v>
      </c>
      <c r="E8" s="17"/>
      <c r="F8" s="17"/>
      <c r="G8" s="17">
        <v>13.343639999999999</v>
      </c>
      <c r="H8" s="17"/>
      <c r="I8" s="38">
        <v>3.344</v>
      </c>
      <c r="J8" s="38">
        <v>8.39514</v>
      </c>
      <c r="K8" s="17">
        <v>34.00707</v>
      </c>
      <c r="L8" s="18">
        <v>36.07961999999999</v>
      </c>
      <c r="M8" s="16">
        <v>13.343639999999999</v>
      </c>
      <c r="N8" s="17">
        <v>2508.3083000000006</v>
      </c>
      <c r="O8" s="18">
        <v>10.174900000000001</v>
      </c>
    </row>
    <row r="9" spans="1:15" s="15" customFormat="1" ht="21.75" customHeight="1">
      <c r="A9" s="11" t="s">
        <v>13</v>
      </c>
      <c r="B9" s="16"/>
      <c r="C9" s="17"/>
      <c r="D9" s="17">
        <v>545.1261499999999</v>
      </c>
      <c r="E9" s="17">
        <v>7453.11075</v>
      </c>
      <c r="F9" s="17"/>
      <c r="G9" s="17"/>
      <c r="H9" s="17"/>
      <c r="I9" s="17"/>
      <c r="J9" s="17"/>
      <c r="K9" s="17"/>
      <c r="L9" s="18"/>
      <c r="M9" s="16">
        <v>156.51533999999998</v>
      </c>
      <c r="N9" s="17">
        <v>649.46969</v>
      </c>
      <c r="O9" s="18"/>
    </row>
    <row r="10" spans="1:15" s="15" customFormat="1" ht="21.75" customHeight="1">
      <c r="A10" s="11" t="s">
        <v>14</v>
      </c>
      <c r="B10" s="16"/>
      <c r="C10" s="17"/>
      <c r="D10" s="17">
        <v>5715.03432</v>
      </c>
      <c r="E10" s="17"/>
      <c r="F10" s="17"/>
      <c r="G10" s="17"/>
      <c r="H10" s="17"/>
      <c r="I10" s="38">
        <v>1.889</v>
      </c>
      <c r="J10" s="38">
        <v>5.53993</v>
      </c>
      <c r="K10" s="17">
        <v>14.39374</v>
      </c>
      <c r="L10" s="18">
        <v>17.96845</v>
      </c>
      <c r="M10" s="16">
        <v>35.766819999999996</v>
      </c>
      <c r="N10" s="17">
        <v>5715.03432</v>
      </c>
      <c r="O10" s="39">
        <v>0.11111</v>
      </c>
    </row>
    <row r="11" spans="1:15" s="15" customFormat="1" ht="21.75" customHeight="1">
      <c r="A11" s="11" t="s">
        <v>15</v>
      </c>
      <c r="B11" s="16">
        <v>145.26503000000002</v>
      </c>
      <c r="C11" s="17">
        <v>5331.4397</v>
      </c>
      <c r="D11" s="17">
        <v>4227.594690000001</v>
      </c>
      <c r="E11" s="17">
        <v>162.25287999999998</v>
      </c>
      <c r="F11" s="17">
        <v>12503.582989999999</v>
      </c>
      <c r="G11" s="17">
        <v>875.5838299999999</v>
      </c>
      <c r="H11" s="17">
        <v>36.57349000000001</v>
      </c>
      <c r="I11" s="17">
        <v>151.23572</v>
      </c>
      <c r="J11" s="17">
        <v>325.8766500000001</v>
      </c>
      <c r="K11" s="17">
        <v>389.9808100000001</v>
      </c>
      <c r="L11" s="18">
        <v>465.44303000000014</v>
      </c>
      <c r="M11" s="16">
        <v>890.32889</v>
      </c>
      <c r="N11" s="17">
        <v>12109.616750000007</v>
      </c>
      <c r="O11" s="18">
        <v>129.34086000000002</v>
      </c>
    </row>
    <row r="12" spans="1:15" s="15" customFormat="1" ht="21.75" customHeight="1">
      <c r="A12" s="11" t="s">
        <v>16</v>
      </c>
      <c r="B12" s="16">
        <v>52.53337</v>
      </c>
      <c r="C12" s="17">
        <v>3715.69339</v>
      </c>
      <c r="D12" s="17">
        <v>660.10698</v>
      </c>
      <c r="E12" s="17">
        <v>17.246950000000002</v>
      </c>
      <c r="F12" s="17">
        <v>2044.85175</v>
      </c>
      <c r="G12" s="17">
        <v>293.11988</v>
      </c>
      <c r="H12" s="17">
        <v>114.6845</v>
      </c>
      <c r="I12" s="38">
        <v>0.71797</v>
      </c>
      <c r="J12" s="17">
        <v>521.60658</v>
      </c>
      <c r="K12" s="17">
        <v>546.49337</v>
      </c>
      <c r="L12" s="18">
        <v>578.09937</v>
      </c>
      <c r="M12" s="16">
        <v>329.03422</v>
      </c>
      <c r="N12" s="17">
        <v>5418.4281</v>
      </c>
      <c r="O12" s="18">
        <v>82.46311999999999</v>
      </c>
    </row>
    <row r="13" spans="1:15" s="15" customFormat="1" ht="21.75" customHeight="1">
      <c r="A13" s="11" t="s">
        <v>17</v>
      </c>
      <c r="B13" s="37">
        <v>0.08934</v>
      </c>
      <c r="C13" s="38">
        <v>1.33168</v>
      </c>
      <c r="D13" s="38">
        <v>0.02692</v>
      </c>
      <c r="E13" s="17">
        <v>1935.9833600000002</v>
      </c>
      <c r="F13" s="38">
        <v>0.53746</v>
      </c>
      <c r="G13" s="17">
        <v>11.82469</v>
      </c>
      <c r="H13" s="38">
        <v>2.05904</v>
      </c>
      <c r="I13" s="17"/>
      <c r="J13" s="38">
        <v>3E-05</v>
      </c>
      <c r="K13" s="38">
        <v>3E-05</v>
      </c>
      <c r="L13" s="39">
        <v>0.01303</v>
      </c>
      <c r="M13" s="16">
        <v>53.11865</v>
      </c>
      <c r="N13" s="17">
        <v>28.81445</v>
      </c>
      <c r="O13" s="39">
        <v>0.03175</v>
      </c>
    </row>
    <row r="14" spans="1:15" s="15" customFormat="1" ht="21.75" customHeight="1">
      <c r="A14" s="11" t="s">
        <v>18</v>
      </c>
      <c r="B14" s="16"/>
      <c r="C14" s="17">
        <v>146.08842</v>
      </c>
      <c r="D14" s="17">
        <v>55.667390000000005</v>
      </c>
      <c r="E14" s="17">
        <v>40150.85697000001</v>
      </c>
      <c r="F14" s="17">
        <v>245.8714</v>
      </c>
      <c r="G14" s="17"/>
      <c r="H14" s="17">
        <v>2118.75152</v>
      </c>
      <c r="I14" s="17">
        <v>21053.86375</v>
      </c>
      <c r="J14" s="17">
        <v>73.77232000000001</v>
      </c>
      <c r="K14" s="17">
        <v>182.66162000000003</v>
      </c>
      <c r="L14" s="18">
        <v>378.19745</v>
      </c>
      <c r="M14" s="16">
        <v>1499.981</v>
      </c>
      <c r="N14" s="17">
        <v>823.0531</v>
      </c>
      <c r="O14" s="18">
        <v>1241.56428</v>
      </c>
    </row>
    <row r="15" spans="1:15" s="15" customFormat="1" ht="21.75" customHeight="1">
      <c r="A15" s="11" t="s">
        <v>19</v>
      </c>
      <c r="B15" s="40">
        <v>0.036</v>
      </c>
      <c r="C15" s="41">
        <v>0.156</v>
      </c>
      <c r="D15" s="19">
        <v>963.99533</v>
      </c>
      <c r="E15" s="19">
        <v>49.9725</v>
      </c>
      <c r="F15" s="19">
        <v>38.59697</v>
      </c>
      <c r="G15" s="19"/>
      <c r="H15" s="41">
        <v>0.006</v>
      </c>
      <c r="I15" s="41">
        <v>0.036</v>
      </c>
      <c r="J15" s="19">
        <v>20.4401</v>
      </c>
      <c r="K15" s="19">
        <v>20.47025</v>
      </c>
      <c r="L15" s="20">
        <v>20.49275</v>
      </c>
      <c r="M15" s="40">
        <v>1.05128</v>
      </c>
      <c r="N15" s="19">
        <v>969.13093</v>
      </c>
      <c r="O15" s="42">
        <v>0.00663</v>
      </c>
    </row>
    <row r="16" spans="1:15" s="15" customFormat="1" ht="21.75" customHeight="1">
      <c r="A16" s="21" t="s">
        <v>20</v>
      </c>
      <c r="B16" s="22">
        <f aca="true" t="shared" si="0" ref="B16:O16">SUM(B5:B15)</f>
        <v>14186.197359999998</v>
      </c>
      <c r="C16" s="22">
        <f t="shared" si="0"/>
        <v>20135.448999999997</v>
      </c>
      <c r="D16" s="22">
        <f t="shared" si="0"/>
        <v>17367.09298</v>
      </c>
      <c r="E16" s="22">
        <f t="shared" si="0"/>
        <v>50590.591580000015</v>
      </c>
      <c r="F16" s="22">
        <f t="shared" si="0"/>
        <v>24599.72168</v>
      </c>
      <c r="G16" s="22">
        <f t="shared" si="0"/>
        <v>8526.86299</v>
      </c>
      <c r="H16" s="22">
        <f t="shared" si="0"/>
        <v>2810.0766599999997</v>
      </c>
      <c r="I16" s="22">
        <f t="shared" si="0"/>
        <v>21247.823650000002</v>
      </c>
      <c r="J16" s="22">
        <f t="shared" si="0"/>
        <v>1636.1443600000002</v>
      </c>
      <c r="K16" s="22">
        <f t="shared" si="0"/>
        <v>2042.5610100000001</v>
      </c>
      <c r="L16" s="22">
        <f t="shared" si="0"/>
        <v>2529.0491</v>
      </c>
      <c r="M16" s="23">
        <f t="shared" si="0"/>
        <v>10496.15617</v>
      </c>
      <c r="N16" s="22">
        <f t="shared" si="0"/>
        <v>45346.57826</v>
      </c>
      <c r="O16" s="24">
        <f t="shared" si="0"/>
        <v>2130.86042</v>
      </c>
    </row>
    <row r="17" spans="1:12" s="15" customFormat="1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7" ht="12.75">
      <c r="A18" s="27"/>
      <c r="G18" s="27"/>
    </row>
    <row r="50" spans="1:15" ht="15.75">
      <c r="A50" s="44" t="s">
        <v>36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2" spans="1:15" ht="39.75" customHeight="1">
      <c r="A52" s="3"/>
      <c r="B52" s="28" t="s">
        <v>28</v>
      </c>
      <c r="C52" s="28" t="s">
        <v>0</v>
      </c>
      <c r="D52" s="28" t="s">
        <v>1</v>
      </c>
      <c r="E52" s="28" t="s">
        <v>29</v>
      </c>
      <c r="F52" s="28" t="s">
        <v>2</v>
      </c>
      <c r="G52" s="28" t="s">
        <v>30</v>
      </c>
      <c r="H52" s="28" t="s">
        <v>31</v>
      </c>
      <c r="I52" s="28" t="s">
        <v>32</v>
      </c>
      <c r="J52" s="28" t="s">
        <v>3</v>
      </c>
      <c r="K52" s="28" t="s">
        <v>4</v>
      </c>
      <c r="L52" s="28" t="s">
        <v>5</v>
      </c>
      <c r="M52" s="29" t="s">
        <v>33</v>
      </c>
      <c r="N52" s="28" t="s">
        <v>34</v>
      </c>
      <c r="O52" s="30" t="s">
        <v>6</v>
      </c>
    </row>
    <row r="53" spans="1:15" ht="19.5" customHeight="1">
      <c r="A53" s="11" t="s">
        <v>9</v>
      </c>
      <c r="B53" s="31">
        <f aca="true" t="shared" si="1" ref="B53:O53">IF(ISNUMBER(B5)=TRUE,B5/B$16,"")</f>
        <v>0.9035883002828885</v>
      </c>
      <c r="C53" s="31">
        <f t="shared" si="1"/>
        <v>0.2827351900620642</v>
      </c>
      <c r="D53" s="31">
        <f t="shared" si="1"/>
        <v>0.06071068377501138</v>
      </c>
      <c r="E53" s="31">
        <f t="shared" si="1"/>
        <v>0.004734566102498221</v>
      </c>
      <c r="F53" s="31">
        <f t="shared" si="1"/>
        <v>0.048069717022912274</v>
      </c>
      <c r="G53" s="31">
        <f t="shared" si="1"/>
        <v>0.6022376559846659</v>
      </c>
      <c r="H53" s="31">
        <f t="shared" si="1"/>
        <v>0.12356439770579072</v>
      </c>
      <c r="I53" s="31">
        <f t="shared" si="1"/>
      </c>
      <c r="J53" s="31">
        <f t="shared" si="1"/>
        <v>0.16073270576197812</v>
      </c>
      <c r="K53" s="31">
        <f t="shared" si="1"/>
        <v>0.19733241652350939</v>
      </c>
      <c r="L53" s="31">
        <f t="shared" si="1"/>
        <v>0.2077348953011628</v>
      </c>
      <c r="M53" s="32">
        <f t="shared" si="1"/>
        <v>0.49997997409750816</v>
      </c>
      <c r="N53" s="31">
        <f t="shared" si="1"/>
        <v>0.17935767023846885</v>
      </c>
      <c r="O53" s="33">
        <f t="shared" si="1"/>
        <v>0.24607119972691596</v>
      </c>
    </row>
    <row r="54" spans="1:15" ht="19.5" customHeight="1">
      <c r="A54" s="11" t="s">
        <v>10</v>
      </c>
      <c r="B54" s="31">
        <f aca="true" t="shared" si="2" ref="B54:O54">IF(ISNUMBER(B6)=TRUE,B6/B$16,"")</f>
        <v>0.01312671995703858</v>
      </c>
      <c r="C54" s="31">
        <f t="shared" si="2"/>
        <v>0.039493071150288245</v>
      </c>
      <c r="D54" s="31">
        <f t="shared" si="2"/>
        <v>0.09327604751500558</v>
      </c>
      <c r="E54" s="31">
        <f t="shared" si="2"/>
        <v>0.00905046265916782</v>
      </c>
      <c r="F54" s="31">
        <f t="shared" si="2"/>
        <v>0.2691801759441695</v>
      </c>
      <c r="G54" s="31">
        <f t="shared" si="2"/>
        <v>0.09471382042225121</v>
      </c>
      <c r="H54" s="31">
        <f t="shared" si="2"/>
        <v>0.03160288516826441</v>
      </c>
      <c r="I54" s="31">
        <f t="shared" si="2"/>
        <v>0.0006055401349304778</v>
      </c>
      <c r="J54" s="31">
        <f t="shared" si="2"/>
        <v>0.18260930838645556</v>
      </c>
      <c r="K54" s="31">
        <f t="shared" si="2"/>
        <v>0.15117540112057656</v>
      </c>
      <c r="L54" s="31">
        <f t="shared" si="2"/>
        <v>0.12718441488542076</v>
      </c>
      <c r="M54" s="32">
        <f t="shared" si="2"/>
        <v>0.08048252582354633</v>
      </c>
      <c r="N54" s="31">
        <f t="shared" si="2"/>
        <v>0.0733218341400827</v>
      </c>
      <c r="O54" s="33">
        <f t="shared" si="2"/>
        <v>0.011199161510541362</v>
      </c>
    </row>
    <row r="55" spans="1:15" ht="19.5" customHeight="1">
      <c r="A55" s="11" t="s">
        <v>11</v>
      </c>
      <c r="B55" s="31">
        <f aca="true" t="shared" si="3" ref="B55:O55">IF(ISNUMBER(B7)=TRUE,B7/B$16,"")</f>
        <v>0.069046862604765</v>
      </c>
      <c r="C55" s="31">
        <f t="shared" si="3"/>
        <v>0.19862418215754712</v>
      </c>
      <c r="D55" s="31">
        <f t="shared" si="3"/>
        <v>0.03280711749837133</v>
      </c>
      <c r="E55" s="31">
        <f t="shared" si="3"/>
        <v>0.0024466092633898383</v>
      </c>
      <c r="F55" s="31">
        <f t="shared" si="3"/>
        <v>0.07975789586250312</v>
      </c>
      <c r="G55" s="31">
        <f t="shared" si="3"/>
        <v>0.1630354799450108</v>
      </c>
      <c r="H55" s="31">
        <f t="shared" si="3"/>
        <v>0.03628731964913726</v>
      </c>
      <c r="I55" s="31">
        <f t="shared" si="3"/>
        <v>0.0011234468241645068</v>
      </c>
      <c r="J55" s="31">
        <f t="shared" si="3"/>
        <v>0.0725831490810505</v>
      </c>
      <c r="K55" s="31">
        <f t="shared" si="3"/>
        <v>0.06986603548258273</v>
      </c>
      <c r="L55" s="31">
        <f t="shared" si="3"/>
        <v>0.07343788619999508</v>
      </c>
      <c r="M55" s="32">
        <f t="shared" si="3"/>
        <v>0.1357059915010773</v>
      </c>
      <c r="N55" s="31">
        <f t="shared" si="3"/>
        <v>0.12496139548854245</v>
      </c>
      <c r="O55" s="33">
        <f t="shared" si="3"/>
        <v>0.0558274671036407</v>
      </c>
    </row>
    <row r="56" spans="1:15" ht="19.5" customHeight="1">
      <c r="A56" s="11" t="s">
        <v>12</v>
      </c>
      <c r="B56" s="31">
        <f aca="true" t="shared" si="4" ref="B56:O56">IF(ISNUMBER(B8)=TRUE,B8/B$16,"")</f>
        <v>0.00028626416910359413</v>
      </c>
      <c r="C56" s="31">
        <f t="shared" si="4"/>
        <v>0.022504688124908467</v>
      </c>
      <c r="D56" s="31">
        <f t="shared" si="4"/>
        <v>0.11259656767266296</v>
      </c>
      <c r="E56" s="31">
        <f t="shared" si="4"/>
      </c>
      <c r="F56" s="31">
        <f t="shared" si="4"/>
      </c>
      <c r="G56" s="31">
        <f t="shared" si="4"/>
        <v>0.001564894383274241</v>
      </c>
      <c r="H56" s="31">
        <f t="shared" si="4"/>
      </c>
      <c r="I56" s="31">
        <f t="shared" si="4"/>
        <v>0.00015738082427091301</v>
      </c>
      <c r="J56" s="31">
        <f t="shared" si="4"/>
        <v>0.005131050905557012</v>
      </c>
      <c r="K56" s="31">
        <f t="shared" si="4"/>
        <v>0.016649230957365625</v>
      </c>
      <c r="L56" s="31">
        <f t="shared" si="4"/>
        <v>0.014266081271415406</v>
      </c>
      <c r="M56" s="32">
        <f t="shared" si="4"/>
        <v>0.0012712882491343494</v>
      </c>
      <c r="N56" s="31">
        <f t="shared" si="4"/>
        <v>0.055314169144545296</v>
      </c>
      <c r="O56" s="33">
        <f t="shared" si="4"/>
        <v>0.00477501947311969</v>
      </c>
    </row>
    <row r="57" spans="1:15" ht="19.5" customHeight="1">
      <c r="A57" s="11" t="s">
        <v>13</v>
      </c>
      <c r="B57" s="31">
        <f aca="true" t="shared" si="5" ref="B57:O57">IF(ISNUMBER(B9)=TRUE,B9/B$16,"")</f>
      </c>
      <c r="C57" s="31">
        <f t="shared" si="5"/>
      </c>
      <c r="D57" s="31">
        <f t="shared" si="5"/>
        <v>0.031388451171866755</v>
      </c>
      <c r="E57" s="31">
        <f t="shared" si="5"/>
        <v>0.14732207150047322</v>
      </c>
      <c r="F57" s="31">
        <f t="shared" si="5"/>
      </c>
      <c r="G57" s="31">
        <f t="shared" si="5"/>
      </c>
      <c r="H57" s="31">
        <f t="shared" si="5"/>
      </c>
      <c r="I57" s="31">
        <f t="shared" si="5"/>
      </c>
      <c r="J57" s="31">
        <f t="shared" si="5"/>
      </c>
      <c r="K57" s="31">
        <f t="shared" si="5"/>
      </c>
      <c r="L57" s="31">
        <f t="shared" si="5"/>
      </c>
      <c r="M57" s="32">
        <f t="shared" si="5"/>
        <v>0.014911681711382156</v>
      </c>
      <c r="N57" s="31">
        <f t="shared" si="5"/>
        <v>0.014322352753413682</v>
      </c>
      <c r="O57" s="33">
        <f t="shared" si="5"/>
      </c>
    </row>
    <row r="58" spans="1:15" ht="19.5" customHeight="1">
      <c r="A58" s="11" t="s">
        <v>14</v>
      </c>
      <c r="B58" s="31">
        <f aca="true" t="shared" si="6" ref="B58:O58">IF(ISNUMBER(B10)=TRUE,B10/B$16,"")</f>
      </c>
      <c r="C58" s="31">
        <f t="shared" si="6"/>
      </c>
      <c r="D58" s="31">
        <f t="shared" si="6"/>
        <v>0.32907259301147584</v>
      </c>
      <c r="E58" s="31">
        <f t="shared" si="6"/>
      </c>
      <c r="F58" s="31">
        <f t="shared" si="6"/>
      </c>
      <c r="G58" s="31">
        <f t="shared" si="6"/>
      </c>
      <c r="H58" s="31">
        <f t="shared" si="6"/>
      </c>
      <c r="I58" s="31">
        <f t="shared" si="6"/>
        <v>8.890322280136205E-05</v>
      </c>
      <c r="J58" s="31">
        <f t="shared" si="6"/>
        <v>0.0033859665048137926</v>
      </c>
      <c r="K58" s="31">
        <f t="shared" si="6"/>
        <v>0.007046908234089907</v>
      </c>
      <c r="L58" s="31">
        <f t="shared" si="6"/>
        <v>0.00710482449708074</v>
      </c>
      <c r="M58" s="32">
        <f t="shared" si="6"/>
        <v>0.0034076112646102136</v>
      </c>
      <c r="N58" s="31">
        <f t="shared" si="6"/>
        <v>0.12603011162677305</v>
      </c>
      <c r="O58" s="33">
        <f t="shared" si="6"/>
        <v>5.214325582151458E-05</v>
      </c>
    </row>
    <row r="59" spans="1:15" ht="19.5" customHeight="1">
      <c r="A59" s="11" t="s">
        <v>15</v>
      </c>
      <c r="B59" s="31">
        <f aca="true" t="shared" si="7" ref="B59:O59">IF(ISNUMBER(B11)=TRUE,B11/B$16,"")</f>
        <v>0.010239885031459907</v>
      </c>
      <c r="C59" s="31">
        <f t="shared" si="7"/>
        <v>0.26477878392480847</v>
      </c>
      <c r="D59" s="31">
        <f t="shared" si="7"/>
        <v>0.2434255804853761</v>
      </c>
      <c r="E59" s="31">
        <f t="shared" si="7"/>
        <v>0.003207174989116819</v>
      </c>
      <c r="F59" s="31">
        <f t="shared" si="7"/>
        <v>0.5082814819065872</v>
      </c>
      <c r="G59" s="31">
        <f t="shared" si="7"/>
        <v>0.10268534055570652</v>
      </c>
      <c r="H59" s="31">
        <f t="shared" si="7"/>
        <v>0.013015121800983184</v>
      </c>
      <c r="I59" s="31">
        <f t="shared" si="7"/>
        <v>0.007117704028948865</v>
      </c>
      <c r="J59" s="31">
        <f t="shared" si="7"/>
        <v>0.19917353136247712</v>
      </c>
      <c r="K59" s="31">
        <f t="shared" si="7"/>
        <v>0.19092737406164434</v>
      </c>
      <c r="L59" s="31">
        <f t="shared" si="7"/>
        <v>0.1840387480021642</v>
      </c>
      <c r="M59" s="32">
        <f t="shared" si="7"/>
        <v>0.0848242800106889</v>
      </c>
      <c r="N59" s="31">
        <f t="shared" si="7"/>
        <v>0.2670458767708575</v>
      </c>
      <c r="O59" s="33">
        <f t="shared" si="7"/>
        <v>0.06069888894928182</v>
      </c>
    </row>
    <row r="60" spans="1:15" ht="19.5" customHeight="1">
      <c r="A60" s="11" t="s">
        <v>16</v>
      </c>
      <c r="B60" s="31">
        <f aca="true" t="shared" si="8" ref="B60:O60">IF(ISNUMBER(B12)=TRUE,B12/B$16,"")</f>
        <v>0.003703132606072809</v>
      </c>
      <c r="C60" s="31">
        <f t="shared" si="8"/>
        <v>0.18453491600808108</v>
      </c>
      <c r="D60" s="31">
        <f t="shared" si="8"/>
        <v>0.038009065809700066</v>
      </c>
      <c r="E60" s="31">
        <f t="shared" si="8"/>
        <v>0.000340912202473992</v>
      </c>
      <c r="F60" s="31">
        <f t="shared" si="8"/>
        <v>0.08312499533937817</v>
      </c>
      <c r="G60" s="31">
        <f t="shared" si="8"/>
        <v>0.034376051350157796</v>
      </c>
      <c r="H60" s="31">
        <f t="shared" si="8"/>
        <v>0.04081187592939191</v>
      </c>
      <c r="I60" s="31">
        <f t="shared" si="8"/>
        <v>3.3790284211060834E-05</v>
      </c>
      <c r="J60" s="31">
        <f t="shared" si="8"/>
        <v>0.31880229688289846</v>
      </c>
      <c r="K60" s="31">
        <f t="shared" si="8"/>
        <v>0.26755302158636624</v>
      </c>
      <c r="L60" s="31">
        <f t="shared" si="8"/>
        <v>0.22858368783745636</v>
      </c>
      <c r="M60" s="32">
        <f t="shared" si="8"/>
        <v>0.03134806825192274</v>
      </c>
      <c r="N60" s="31">
        <f t="shared" si="8"/>
        <v>0.1194892383926478</v>
      </c>
      <c r="O60" s="33">
        <f t="shared" si="8"/>
        <v>0.038699447052472816</v>
      </c>
    </row>
    <row r="61" spans="1:15" ht="19.5" customHeight="1">
      <c r="A61" s="11" t="s">
        <v>17</v>
      </c>
      <c r="B61" s="31">
        <f aca="true" t="shared" si="9" ref="B61:O61">IF(ISNUMBER(B13)=TRUE,B13/B$16,"")</f>
        <v>6.297670738171657E-06</v>
      </c>
      <c r="C61" s="31">
        <f t="shared" si="9"/>
        <v>6.613609659263124E-05</v>
      </c>
      <c r="D61" s="31">
        <f t="shared" si="9"/>
        <v>1.5500579187893538E-06</v>
      </c>
      <c r="E61" s="31">
        <f t="shared" si="9"/>
        <v>0.03826765609053191</v>
      </c>
      <c r="F61" s="31">
        <f t="shared" si="9"/>
        <v>2.1848214666467726E-05</v>
      </c>
      <c r="G61" s="31">
        <f t="shared" si="9"/>
        <v>0.0013867573589334758</v>
      </c>
      <c r="H61" s="31">
        <f t="shared" si="9"/>
        <v>0.0007327344585681162</v>
      </c>
      <c r="I61" s="31">
        <f t="shared" si="9"/>
      </c>
      <c r="J61" s="31">
        <f t="shared" si="9"/>
        <v>1.8335790369989112E-08</v>
      </c>
      <c r="K61" s="31">
        <f t="shared" si="9"/>
        <v>1.4687443779219109E-08</v>
      </c>
      <c r="L61" s="31">
        <f t="shared" si="9"/>
        <v>5.152134057025622E-06</v>
      </c>
      <c r="M61" s="32">
        <f t="shared" si="9"/>
        <v>0.005060771690099577</v>
      </c>
      <c r="N61" s="31">
        <f t="shared" si="9"/>
        <v>0.0006354272164657921</v>
      </c>
      <c r="O61" s="33">
        <f t="shared" si="9"/>
        <v>1.4900084351841309E-05</v>
      </c>
    </row>
    <row r="62" spans="1:15" ht="19.5" customHeight="1">
      <c r="A62" s="11" t="s">
        <v>18</v>
      </c>
      <c r="B62" s="31">
        <f aca="true" t="shared" si="10" ref="B62:O62">IF(ISNUMBER(B14)=TRUE,B14/B$16,"")</f>
      </c>
      <c r="C62" s="31">
        <f t="shared" si="10"/>
        <v>0.007255284945471047</v>
      </c>
      <c r="D62" s="31">
        <f t="shared" si="10"/>
        <v>0.0032053372469478193</v>
      </c>
      <c r="E62" s="31">
        <f t="shared" si="10"/>
        <v>0.7936427647126556</v>
      </c>
      <c r="F62" s="31">
        <f t="shared" si="10"/>
        <v>0.009994885438069721</v>
      </c>
      <c r="G62" s="31">
        <f t="shared" si="10"/>
      </c>
      <c r="H62" s="31">
        <f t="shared" si="10"/>
        <v>0.7539835301147977</v>
      </c>
      <c r="I62" s="31">
        <f t="shared" si="10"/>
        <v>0.9908715403895023</v>
      </c>
      <c r="J62" s="31">
        <f t="shared" si="10"/>
        <v>0.04508912648759184</v>
      </c>
      <c r="K62" s="31">
        <f t="shared" si="10"/>
        <v>0.08942774247903616</v>
      </c>
      <c r="L62" s="31">
        <f t="shared" si="10"/>
        <v>0.14954136319456984</v>
      </c>
      <c r="M62" s="32">
        <f t="shared" si="10"/>
        <v>0.14290764882931425</v>
      </c>
      <c r="N62" s="31">
        <f t="shared" si="10"/>
        <v>0.018150280166254817</v>
      </c>
      <c r="O62" s="33">
        <f t="shared" si="10"/>
        <v>0.5826586614246653</v>
      </c>
    </row>
    <row r="63" spans="1:15" ht="19.5" customHeight="1">
      <c r="A63" s="11" t="s">
        <v>19</v>
      </c>
      <c r="B63" s="31">
        <f aca="true" t="shared" si="11" ref="B63:O63">IF(ISNUMBER(B15)=TRUE,B15/B$16,"")</f>
        <v>2.537677933447276E-06</v>
      </c>
      <c r="C63" s="31">
        <f t="shared" si="11"/>
        <v>7.74753023883401E-06</v>
      </c>
      <c r="D63" s="31">
        <f t="shared" si="11"/>
        <v>0.055507005755663315</v>
      </c>
      <c r="E63" s="31">
        <f t="shared" si="11"/>
        <v>0.000987782479692442</v>
      </c>
      <c r="F63" s="31">
        <f t="shared" si="11"/>
        <v>0.0015690002717136432</v>
      </c>
      <c r="G63" s="31">
        <f t="shared" si="11"/>
      </c>
      <c r="H63" s="31">
        <f t="shared" si="11"/>
        <v>2.1351730667732037E-06</v>
      </c>
      <c r="I63" s="31">
        <f t="shared" si="11"/>
        <v>1.6942911703806424E-06</v>
      </c>
      <c r="J63" s="31">
        <f t="shared" si="11"/>
        <v>0.012492846291387147</v>
      </c>
      <c r="K63" s="31">
        <f t="shared" si="11"/>
        <v>0.010021854867385332</v>
      </c>
      <c r="L63" s="31">
        <f t="shared" si="11"/>
        <v>0.008102946676677807</v>
      </c>
      <c r="M63" s="32">
        <f t="shared" si="11"/>
        <v>0.00010015857071608339</v>
      </c>
      <c r="N63" s="31">
        <f t="shared" si="11"/>
        <v>0.021371644061948237</v>
      </c>
      <c r="O63" s="33">
        <f t="shared" si="11"/>
        <v>3.1114191890616653E-06</v>
      </c>
    </row>
    <row r="64" spans="1:15" ht="19.5" customHeight="1">
      <c r="A64" s="21" t="s">
        <v>20</v>
      </c>
      <c r="B64" s="34">
        <f aca="true" t="shared" si="12" ref="B64:O64">IF(ISNUMBER(B16)=TRUE,B16/B$16,"")</f>
        <v>1</v>
      </c>
      <c r="C64" s="34">
        <f t="shared" si="12"/>
        <v>1</v>
      </c>
      <c r="D64" s="34">
        <f t="shared" si="12"/>
        <v>1</v>
      </c>
      <c r="E64" s="34">
        <f t="shared" si="12"/>
        <v>1</v>
      </c>
      <c r="F64" s="34">
        <f t="shared" si="12"/>
        <v>1</v>
      </c>
      <c r="G64" s="34">
        <f t="shared" si="12"/>
        <v>1</v>
      </c>
      <c r="H64" s="34">
        <f t="shared" si="12"/>
        <v>1</v>
      </c>
      <c r="I64" s="34">
        <f t="shared" si="12"/>
        <v>1</v>
      </c>
      <c r="J64" s="34">
        <f t="shared" si="12"/>
        <v>1</v>
      </c>
      <c r="K64" s="34">
        <f t="shared" si="12"/>
        <v>1</v>
      </c>
      <c r="L64" s="34">
        <f t="shared" si="12"/>
        <v>1</v>
      </c>
      <c r="M64" s="35">
        <f t="shared" si="12"/>
        <v>1</v>
      </c>
      <c r="N64" s="34">
        <f t="shared" si="12"/>
        <v>1</v>
      </c>
      <c r="O64" s="36">
        <f t="shared" si="12"/>
        <v>1</v>
      </c>
    </row>
  </sheetData>
  <mergeCells count="2">
    <mergeCell ref="A1:O1"/>
    <mergeCell ref="A50:O50"/>
  </mergeCells>
  <printOptions/>
  <pageMargins left="0.31" right="0.2" top="0.43" bottom="0.61" header="0.36" footer="0.5"/>
  <pageSetup horizontalDpi="300" verticalDpi="300" orientation="portrait" paperSize="9" scale="70" r:id="rId2"/>
  <ignoredErrors>
    <ignoredError sqref="B16:O16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AFRACCAROLI</dc:creator>
  <cp:keywords/>
  <dc:description/>
  <cp:lastModifiedBy>scaserini</cp:lastModifiedBy>
  <dcterms:created xsi:type="dcterms:W3CDTF">2005-11-24T09:05:38Z</dcterms:created>
  <dcterms:modified xsi:type="dcterms:W3CDTF">2007-04-04T07:39:01Z</dcterms:modified>
  <cp:category/>
  <cp:version/>
  <cp:contentType/>
  <cp:contentStatus/>
</cp:coreProperties>
</file>