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35" activeTab="0"/>
  </bookViews>
  <sheets>
    <sheet name="SO mac_inq" sheetId="1" r:id="rId1"/>
  </sheets>
  <definedNames>
    <definedName name="_xlnm.Print_Area" localSheetId="0">'SO mac_inq'!$A$1:$O$64</definedName>
  </definedNames>
  <calcPr fullCalcOnLoad="1"/>
</workbook>
</file>

<file path=xl/sharedStrings.xml><?xml version="1.0" encoding="utf-8"?>
<sst xmlns="http://schemas.openxmlformats.org/spreadsheetml/2006/main" count="68" uniqueCount="38">
  <si>
    <t>NOx</t>
  </si>
  <si>
    <t>COV</t>
  </si>
  <si>
    <t>CO</t>
  </si>
  <si>
    <t>PM2.5</t>
  </si>
  <si>
    <t>PM10</t>
  </si>
  <si>
    <t>PTS</t>
  </si>
  <si>
    <t>Precurs. O3</t>
  </si>
  <si>
    <t>Tot. Acidif. (H+)</t>
  </si>
  <si>
    <t>t/anno</t>
  </si>
  <si>
    <t>kt/anno</t>
  </si>
  <si>
    <t>Combustione non industriale</t>
  </si>
  <si>
    <t>Produzione energia e trasform. combustibili</t>
  </si>
  <si>
    <t>Combustione nell'industria</t>
  </si>
  <si>
    <t>Processi produttivi</t>
  </si>
  <si>
    <t>Estrazione e distribuzione combustibili</t>
  </si>
  <si>
    <t>Uso di solventi</t>
  </si>
  <si>
    <t>Trasporto su strada</t>
  </si>
  <si>
    <t>Altre sorgenti mobili e macchinari</t>
  </si>
  <si>
    <t>Trattamento e smaltimento rifiuti</t>
  </si>
  <si>
    <t>Agricoltura</t>
  </si>
  <si>
    <t>Altre sorgenti e assorbimenti</t>
  </si>
  <si>
    <t>Totale</t>
  </si>
  <si>
    <t>Tot. acidif. (H+)</t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</si>
  <si>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</si>
  <si>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</si>
  <si>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</si>
  <si>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</si>
  <si>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</si>
  <si>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</si>
  <si>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</si>
  <si>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</si>
  <si>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</si>
  <si>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</si>
  <si>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</si>
  <si>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</si>
  <si>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</si>
  <si>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ARPA Lombardia - Regione Lombardia.   Emissioni in provincia di Sondrio nel 2003 - dati finali aprile 2007</t>
  </si>
  <si>
    <t>Distribuzione  percentuale delle emissioni in provincia di Sondrio nel 2003 - dati finali aprile 2007</t>
  </si>
</sst>
</file>

<file path=xl/styles.xml><?xml version="1.0" encoding="utf-8"?>
<styleSheet xmlns="http://schemas.openxmlformats.org/spreadsheetml/2006/main">
  <numFmts count="5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#,##0_);\(&quot;L.&quot;#,##0\)"/>
    <numFmt numFmtId="165" formatCode="&quot;L.&quot;#,##0_);[Red]\(&quot;L.&quot;#,##0\)"/>
    <numFmt numFmtId="166" formatCode="&quot;L.&quot;#,##0.00_);\(&quot;L.&quot;#,##0.00\)"/>
    <numFmt numFmtId="167" formatCode="&quot;L.&quot;#,##0.00_);[Red]\(&quot;L.&quot;#,##0.00\)"/>
    <numFmt numFmtId="168" formatCode="_(&quot;L.&quot;* #,##0_);_(&quot;L.&quot;* \(#,##0\);_(&quot;L.&quot;* &quot;-&quot;_);_(@_)"/>
    <numFmt numFmtId="169" formatCode="_(* #,##0_);_(* \(#,##0\);_(* &quot;-&quot;_);_(@_)"/>
    <numFmt numFmtId="170" formatCode="_(&quot;L.&quot;* #,##0.00_);_(&quot;L.&quot;* \(#,##0.00\);_(&quot;L.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_ ;\-#,##0\ "/>
    <numFmt numFmtId="185" formatCode="#,##0.0"/>
    <numFmt numFmtId="186" formatCode="#,##0.000"/>
    <numFmt numFmtId="187" formatCode="#,##0.0000"/>
    <numFmt numFmtId="188" formatCode="#,##0.00000"/>
    <numFmt numFmtId="189" formatCode="_-* #,##0.0_-;\-* #,##0.0_-;_-* &quot;-&quot;_-;_-@_-"/>
    <numFmt numFmtId="190" formatCode="_-* #,##0.00_-;\-* #,##0.00_-;_-* &quot;-&quot;_-;_-@_-"/>
    <numFmt numFmtId="191" formatCode="_-* #,##0.000_-;\-* #,##0.000_-;_-* &quot;-&quot;_-;_-@_-"/>
    <numFmt numFmtId="192" formatCode="_-* #,##0.0_-;\-* #,##0.0_-;_-* &quot;-&quot;??_-;_-@_-"/>
    <numFmt numFmtId="193" formatCode="_-* #,##0_-;\-* #,##0_-;_-* &quot;-&quot;??_-;_-@_-"/>
    <numFmt numFmtId="194" formatCode="_-* #,##0.0_-;\-* #,##0.0_-;_-* &quot;-&quot;?_-;_-@_-"/>
    <numFmt numFmtId="195" formatCode="#,##0.0_ ;\-#,##0.0\ "/>
    <numFmt numFmtId="196" formatCode="0.0000"/>
    <numFmt numFmtId="197" formatCode="0.000"/>
    <numFmt numFmtId="198" formatCode="0.0"/>
    <numFmt numFmtId="199" formatCode="_-* #,##0.0000_-;\-* #,##0.0000_-;_-* &quot;-&quot;_-;_-@_-"/>
    <numFmt numFmtId="200" formatCode="_-* #,##0.00_-;\-* #,##0.00_-;_-* &quot;-&quot;?_-;_-@_-"/>
    <numFmt numFmtId="201" formatCode="_-* #,##0_-;\-* #,##0_-;_-* &quot;-&quot;?_-;_-@_-"/>
    <numFmt numFmtId="202" formatCode="_-* #,##0.00000_-;\-* #,##0.00000_-;_-* &quot;-&quot;_-;_-@_-"/>
    <numFmt numFmtId="203" formatCode="_-* #,##0.000_-;\-* #,##0.000_-;_-* &quot;-&quot;???_-;_-@_-"/>
    <numFmt numFmtId="204" formatCode="_-* #,##0.000_-;\-* #,##0.000_-;_-* &quot;-&quot;??_-;_-@_-"/>
    <numFmt numFmtId="205" formatCode="_-* #,##0.000000_-;\-* #,##0.000000_-;_-* &quot;-&quot;_-;_-@_-"/>
    <numFmt numFmtId="206" formatCode="0.00000"/>
    <numFmt numFmtId="207" formatCode="0.00000000"/>
    <numFmt numFmtId="208" formatCode="0.0000000"/>
    <numFmt numFmtId="209" formatCode="0.000000"/>
    <numFmt numFmtId="210" formatCode="#,##0.000000"/>
    <numFmt numFmtId="211" formatCode="#,##0.0000000"/>
    <numFmt numFmtId="212" formatCode="0\ %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vertAlign val="subscript"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vertAlign val="subscript"/>
      <sz val="10"/>
      <name val="Times New Roman"/>
      <family val="1"/>
    </font>
    <font>
      <sz val="19.5"/>
      <name val="Times New Roman"/>
      <family val="1"/>
    </font>
    <font>
      <sz val="15"/>
      <name val="Times New Roman"/>
      <family val="1"/>
    </font>
    <font>
      <sz val="9.75"/>
      <name val="Times New Roman"/>
      <family val="1"/>
    </font>
    <font>
      <sz val="9.5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1" fontId="10" fillId="0" borderId="8" xfId="19" applyFont="1" applyBorder="1" applyAlignment="1">
      <alignment vertical="center" wrapText="1"/>
    </xf>
    <xf numFmtId="3" fontId="8" fillId="0" borderId="6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8" fillId="0" borderId="9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185" fontId="8" fillId="0" borderId="0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41" fontId="6" fillId="0" borderId="1" xfId="0" applyNumberFormat="1" applyFont="1" applyBorder="1" applyAlignment="1">
      <alignment vertical="center"/>
    </xf>
    <xf numFmtId="184" fontId="6" fillId="0" borderId="2" xfId="0" applyNumberFormat="1" applyFont="1" applyBorder="1" applyAlignment="1">
      <alignment horizontal="center" vertical="center"/>
    </xf>
    <xf numFmtId="184" fontId="6" fillId="0" borderId="3" xfId="0" applyNumberFormat="1" applyFont="1" applyBorder="1" applyAlignment="1">
      <alignment horizontal="center" vertical="center"/>
    </xf>
    <xf numFmtId="184" fontId="6" fillId="0" borderId="4" xfId="0" applyNumberFormat="1" applyFont="1" applyBorder="1" applyAlignment="1">
      <alignment horizontal="center" vertical="center"/>
    </xf>
    <xf numFmtId="184" fontId="6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12" fontId="8" fillId="0" borderId="0" xfId="19" applyNumberFormat="1" applyFont="1" applyBorder="1" applyAlignment="1">
      <alignment vertical="center"/>
    </xf>
    <xf numFmtId="212" fontId="8" fillId="0" borderId="9" xfId="19" applyNumberFormat="1" applyFont="1" applyBorder="1" applyAlignment="1">
      <alignment vertical="center"/>
    </xf>
    <xf numFmtId="212" fontId="8" fillId="0" borderId="10" xfId="19" applyNumberFormat="1" applyFont="1" applyBorder="1" applyAlignment="1">
      <alignment vertical="center"/>
    </xf>
    <xf numFmtId="212" fontId="6" fillId="0" borderId="2" xfId="0" applyNumberFormat="1" applyFont="1" applyBorder="1" applyAlignment="1">
      <alignment vertical="center"/>
    </xf>
    <xf numFmtId="212" fontId="6" fillId="0" borderId="3" xfId="0" applyNumberFormat="1" applyFont="1" applyBorder="1" applyAlignment="1">
      <alignment vertical="center"/>
    </xf>
    <xf numFmtId="212" fontId="6" fillId="0" borderId="4" xfId="0" applyNumberFormat="1" applyFont="1" applyBorder="1" applyAlignment="1">
      <alignment vertical="center"/>
    </xf>
    <xf numFmtId="185" fontId="8" fillId="0" borderId="6" xfId="0" applyNumberFormat="1" applyFont="1" applyBorder="1" applyAlignment="1">
      <alignment horizontal="center" vertical="center"/>
    </xf>
    <xf numFmtId="185" fontId="8" fillId="0" borderId="5" xfId="0" applyNumberFormat="1" applyFont="1" applyBorder="1" applyAlignment="1">
      <alignment horizontal="center" vertical="center"/>
    </xf>
    <xf numFmtId="185" fontId="8" fillId="0" borderId="7" xfId="0" applyNumberFormat="1" applyFont="1" applyBorder="1" applyAlignment="1">
      <alignment horizontal="center" vertical="center"/>
    </xf>
    <xf numFmtId="185" fontId="8" fillId="0" borderId="10" xfId="0" applyNumberFormat="1" applyFont="1" applyBorder="1" applyAlignment="1">
      <alignment horizontal="center" vertical="center"/>
    </xf>
    <xf numFmtId="185" fontId="8" fillId="0" borderId="9" xfId="0" applyNumberFormat="1" applyFont="1" applyBorder="1" applyAlignment="1">
      <alignment horizontal="center" vertical="center"/>
    </xf>
    <xf numFmtId="185" fontId="8" fillId="0" borderId="12" xfId="0" applyNumberFormat="1" applyFont="1" applyBorder="1" applyAlignment="1">
      <alignment horizontal="center" vertical="center"/>
    </xf>
    <xf numFmtId="185" fontId="8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Migliaia (0)_AC 21 a.c. BG mac_inq" xfId="18"/>
    <cellStyle name="Comma [0]" xfId="19"/>
    <cellStyle name="Percent" xfId="20"/>
    <cellStyle name="Currency" xfId="21"/>
    <cellStyle name="Valuta (0)_AC 21 a.c. BG mac_inq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1675"/>
          <c:w val="0.97825"/>
          <c:h val="0.809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'SO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'SO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'SO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'SO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'SO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'SO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'SO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'SO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'SO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'SO mac_inq'!$A$14</c:f>
              <c:strCache>
                <c:ptCount val="1"/>
                <c:pt idx="0">
                  <c:v>Agricoltura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'SO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mac_inq'!$B$15:$O$15</c:f>
              <c:numCache/>
            </c:numRef>
          </c:val>
          <c:shape val="cylinder"/>
        </c:ser>
        <c:overlap val="100"/>
        <c:shape val="cylinder"/>
        <c:axId val="25204143"/>
        <c:axId val="25510696"/>
      </c:bar3DChart>
      <c:catAx>
        <c:axId val="252041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0" i="0" u="none" baseline="0"/>
            </a:pPr>
          </a:p>
        </c:txPr>
        <c:crossAx val="25510696"/>
        <c:crosses val="autoZero"/>
        <c:auto val="1"/>
        <c:lblOffset val="100"/>
        <c:noMultiLvlLbl val="0"/>
      </c:catAx>
      <c:valAx>
        <c:axId val="2551069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25204143"/>
        <c:crossesAt val="1"/>
        <c:crossBetween val="between"/>
        <c:dispUnits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75"/>
          <c:y val="0.85325"/>
          <c:w val="0.751"/>
          <c:h val="0.14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85725</xdr:rowOff>
    </xdr:from>
    <xdr:to>
      <xdr:col>14</xdr:col>
      <xdr:colOff>542925</xdr:colOff>
      <xdr:row>48</xdr:row>
      <xdr:rowOff>85725</xdr:rowOff>
    </xdr:to>
    <xdr:graphicFrame>
      <xdr:nvGraphicFramePr>
        <xdr:cNvPr id="1" name="Chart 1"/>
        <xdr:cNvGraphicFramePr/>
      </xdr:nvGraphicFramePr>
      <xdr:xfrm>
        <a:off x="104775" y="4895850"/>
        <a:ext cx="92773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4"/>
  <sheetViews>
    <sheetView tabSelected="1" zoomScale="75" zoomScaleNormal="75" workbookViewId="0" topLeftCell="A1">
      <selection activeCell="R20" sqref="R20"/>
    </sheetView>
  </sheetViews>
  <sheetFormatPr defaultColWidth="9.140625" defaultRowHeight="12.75"/>
  <cols>
    <col min="1" max="1" width="19.140625" style="0" customWidth="1"/>
    <col min="2" max="3" width="8.7109375" style="0" customWidth="1"/>
    <col min="4" max="4" width="9.57421875" style="0" customWidth="1"/>
    <col min="5" max="5" width="8.8515625" style="0" customWidth="1"/>
    <col min="6" max="6" width="9.00390625" style="0" customWidth="1"/>
    <col min="7" max="7" width="8.57421875" style="0" customWidth="1"/>
    <col min="8" max="8" width="8.7109375" style="0" customWidth="1"/>
    <col min="9" max="9" width="8.57421875" style="0" customWidth="1"/>
    <col min="10" max="10" width="8.28125" style="0" customWidth="1"/>
    <col min="11" max="11" width="8.00390625" style="0" customWidth="1"/>
    <col min="12" max="12" width="8.28125" style="0" customWidth="1"/>
    <col min="13" max="13" width="8.8515625" style="0" customWidth="1"/>
    <col min="14" max="14" width="9.28125" style="0" customWidth="1"/>
    <col min="15" max="15" width="8.8515625" style="0" customWidth="1"/>
    <col min="16" max="16" width="9.28125" style="0" customWidth="1"/>
  </cols>
  <sheetData>
    <row r="1" spans="1:15" ht="39" customHeight="1">
      <c r="A1" s="45" t="s">
        <v>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4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47.25">
      <c r="A3" s="3"/>
      <c r="B3" s="4" t="s">
        <v>23</v>
      </c>
      <c r="C3" s="4" t="s">
        <v>0</v>
      </c>
      <c r="D3" s="4" t="s">
        <v>1</v>
      </c>
      <c r="E3" s="4" t="s">
        <v>24</v>
      </c>
      <c r="F3" s="4" t="s">
        <v>2</v>
      </c>
      <c r="G3" s="4" t="s">
        <v>25</v>
      </c>
      <c r="H3" s="4" t="s">
        <v>26</v>
      </c>
      <c r="I3" s="4" t="s">
        <v>27</v>
      </c>
      <c r="J3" s="4" t="s">
        <v>3</v>
      </c>
      <c r="K3" s="4" t="s">
        <v>4</v>
      </c>
      <c r="L3" s="4" t="s">
        <v>5</v>
      </c>
      <c r="M3" s="5" t="s">
        <v>28</v>
      </c>
      <c r="N3" s="4" t="s">
        <v>6</v>
      </c>
      <c r="O3" s="6" t="s">
        <v>7</v>
      </c>
      <c r="P3" s="7"/>
    </row>
    <row r="4" spans="1:17" ht="15.75">
      <c r="A4" s="8"/>
      <c r="B4" s="9" t="s">
        <v>8</v>
      </c>
      <c r="C4" s="9" t="s">
        <v>8</v>
      </c>
      <c r="D4" s="9" t="s">
        <v>8</v>
      </c>
      <c r="E4" s="9" t="s">
        <v>8</v>
      </c>
      <c r="F4" s="9" t="s">
        <v>8</v>
      </c>
      <c r="G4" s="9" t="s">
        <v>9</v>
      </c>
      <c r="H4" s="9" t="s">
        <v>8</v>
      </c>
      <c r="I4" s="9" t="s">
        <v>8</v>
      </c>
      <c r="J4" s="9" t="s">
        <v>8</v>
      </c>
      <c r="K4" s="9" t="s">
        <v>8</v>
      </c>
      <c r="L4" s="9" t="s">
        <v>8</v>
      </c>
      <c r="M4" s="10" t="s">
        <v>9</v>
      </c>
      <c r="N4" s="9" t="s">
        <v>8</v>
      </c>
      <c r="O4" s="11" t="s">
        <v>9</v>
      </c>
      <c r="P4" s="7"/>
      <c r="Q4" s="12"/>
    </row>
    <row r="5" spans="1:28" s="17" customFormat="1" ht="21.75" customHeight="1">
      <c r="A5" s="13" t="s">
        <v>11</v>
      </c>
      <c r="B5" s="38">
        <v>1.603</v>
      </c>
      <c r="C5" s="15">
        <v>35.707</v>
      </c>
      <c r="D5" s="39">
        <v>1.305</v>
      </c>
      <c r="E5" s="15"/>
      <c r="F5" s="39">
        <v>7.118</v>
      </c>
      <c r="G5" s="15"/>
      <c r="H5" s="15"/>
      <c r="I5" s="15"/>
      <c r="J5" s="39">
        <v>0.831</v>
      </c>
      <c r="K5" s="39">
        <v>0.831</v>
      </c>
      <c r="L5" s="39">
        <v>1.662</v>
      </c>
      <c r="M5" s="14"/>
      <c r="N5" s="15">
        <v>45.65052</v>
      </c>
      <c r="O5" s="40">
        <v>0.82637</v>
      </c>
      <c r="P5" s="16"/>
      <c r="R5"/>
      <c r="S5"/>
      <c r="T5"/>
      <c r="U5"/>
      <c r="V5"/>
      <c r="W5"/>
      <c r="X5"/>
      <c r="Y5"/>
      <c r="Z5"/>
      <c r="AA5"/>
      <c r="AB5"/>
    </row>
    <row r="6" spans="1:28" s="17" customFormat="1" ht="21.75" customHeight="1">
      <c r="A6" s="13" t="s">
        <v>10</v>
      </c>
      <c r="B6" s="18">
        <v>143.57209999999998</v>
      </c>
      <c r="C6" s="16">
        <v>226.66783</v>
      </c>
      <c r="D6" s="16">
        <v>1729.98461</v>
      </c>
      <c r="E6" s="16">
        <v>461.0477400000001</v>
      </c>
      <c r="F6" s="16">
        <v>6868.562779999999</v>
      </c>
      <c r="G6" s="16">
        <v>162.42108</v>
      </c>
      <c r="H6" s="16">
        <v>51.49413</v>
      </c>
      <c r="I6" s="16">
        <v>14.108239999999999</v>
      </c>
      <c r="J6" s="16">
        <v>324.14599</v>
      </c>
      <c r="K6" s="16">
        <v>335.11217000000005</v>
      </c>
      <c r="L6" s="19">
        <v>349.3726</v>
      </c>
      <c r="M6" s="18">
        <v>188.06620999999998</v>
      </c>
      <c r="N6" s="16">
        <v>2768.5160600000004</v>
      </c>
      <c r="O6" s="19">
        <v>10.244109999999997</v>
      </c>
      <c r="P6" s="16"/>
      <c r="R6"/>
      <c r="S6"/>
      <c r="T6"/>
      <c r="U6"/>
      <c r="V6"/>
      <c r="W6"/>
      <c r="X6"/>
      <c r="Y6"/>
      <c r="Z6"/>
      <c r="AA6"/>
      <c r="AB6"/>
    </row>
    <row r="7" spans="1:28" s="17" customFormat="1" ht="21.75" customHeight="1">
      <c r="A7" s="13" t="s">
        <v>12</v>
      </c>
      <c r="B7" s="18">
        <v>159.10257000000001</v>
      </c>
      <c r="C7" s="16">
        <v>200.10485</v>
      </c>
      <c r="D7" s="16">
        <v>56.20622</v>
      </c>
      <c r="E7" s="20">
        <v>5.67983</v>
      </c>
      <c r="F7" s="16">
        <v>581.31643</v>
      </c>
      <c r="G7" s="16">
        <v>88.47234</v>
      </c>
      <c r="H7" s="16">
        <v>10.48133</v>
      </c>
      <c r="I7" s="20">
        <v>0.72451</v>
      </c>
      <c r="J7" s="16">
        <v>22.341150000000003</v>
      </c>
      <c r="K7" s="16">
        <v>25.25348</v>
      </c>
      <c r="L7" s="19">
        <v>31.584889999999998</v>
      </c>
      <c r="M7" s="18">
        <v>91.84083</v>
      </c>
      <c r="N7" s="16">
        <v>364.35852</v>
      </c>
      <c r="O7" s="41">
        <v>9.36481</v>
      </c>
      <c r="P7" s="16"/>
      <c r="R7"/>
      <c r="S7"/>
      <c r="T7"/>
      <c r="U7"/>
      <c r="V7"/>
      <c r="W7"/>
      <c r="X7"/>
      <c r="Y7"/>
      <c r="Z7"/>
      <c r="AA7"/>
      <c r="AB7"/>
    </row>
    <row r="8" spans="1:28" s="17" customFormat="1" ht="21.75" customHeight="1">
      <c r="A8" s="13" t="s">
        <v>13</v>
      </c>
      <c r="B8" s="18"/>
      <c r="C8" s="16"/>
      <c r="D8" s="16">
        <v>414.9451</v>
      </c>
      <c r="E8" s="16"/>
      <c r="F8" s="16"/>
      <c r="G8" s="20">
        <v>6.634860000000001</v>
      </c>
      <c r="H8" s="16"/>
      <c r="I8" s="16"/>
      <c r="J8" s="20">
        <v>0.26349</v>
      </c>
      <c r="K8" s="20">
        <v>1.75087</v>
      </c>
      <c r="L8" s="41">
        <v>1.75187</v>
      </c>
      <c r="M8" s="42">
        <v>6.634860000000001</v>
      </c>
      <c r="N8" s="16">
        <v>414.9451</v>
      </c>
      <c r="O8" s="19"/>
      <c r="P8" s="20"/>
      <c r="R8"/>
      <c r="S8"/>
      <c r="T8"/>
      <c r="U8"/>
      <c r="V8"/>
      <c r="W8"/>
      <c r="X8"/>
      <c r="Y8"/>
      <c r="Z8"/>
      <c r="AA8"/>
      <c r="AB8"/>
    </row>
    <row r="9" spans="1:28" s="17" customFormat="1" ht="21.75" customHeight="1">
      <c r="A9" s="13" t="s">
        <v>14</v>
      </c>
      <c r="B9" s="18"/>
      <c r="C9" s="16"/>
      <c r="D9" s="16">
        <v>159.64092</v>
      </c>
      <c r="E9" s="16">
        <v>136.72471</v>
      </c>
      <c r="F9" s="16"/>
      <c r="G9" s="16"/>
      <c r="H9" s="16"/>
      <c r="I9" s="16"/>
      <c r="J9" s="16"/>
      <c r="K9" s="16"/>
      <c r="L9" s="19"/>
      <c r="M9" s="42">
        <v>2.87119</v>
      </c>
      <c r="N9" s="16">
        <v>161.55508999999998</v>
      </c>
      <c r="O9" s="19"/>
      <c r="P9" s="20"/>
      <c r="R9"/>
      <c r="S9"/>
      <c r="T9"/>
      <c r="U9"/>
      <c r="V9"/>
      <c r="W9"/>
      <c r="X9"/>
      <c r="Y9"/>
      <c r="Z9"/>
      <c r="AA9"/>
      <c r="AB9"/>
    </row>
    <row r="10" spans="1:28" s="17" customFormat="1" ht="21.75" customHeight="1">
      <c r="A10" s="13" t="s">
        <v>15</v>
      </c>
      <c r="B10" s="18"/>
      <c r="C10" s="16"/>
      <c r="D10" s="16">
        <v>1900.53637</v>
      </c>
      <c r="E10" s="16"/>
      <c r="F10" s="16"/>
      <c r="G10" s="16"/>
      <c r="H10" s="16"/>
      <c r="I10" s="16"/>
      <c r="J10" s="20">
        <v>0.25424</v>
      </c>
      <c r="K10" s="20">
        <v>0.72033</v>
      </c>
      <c r="L10" s="41">
        <v>0.84745</v>
      </c>
      <c r="M10" s="18">
        <v>15.32336</v>
      </c>
      <c r="N10" s="16">
        <v>1900.5363700000003</v>
      </c>
      <c r="O10" s="19"/>
      <c r="P10" s="16"/>
      <c r="R10"/>
      <c r="S10"/>
      <c r="T10"/>
      <c r="U10"/>
      <c r="V10"/>
      <c r="W10"/>
      <c r="X10"/>
      <c r="Y10"/>
      <c r="Z10"/>
      <c r="AA10"/>
      <c r="AB10"/>
    </row>
    <row r="11" spans="1:28" s="17" customFormat="1" ht="21.75" customHeight="1">
      <c r="A11" s="13" t="s">
        <v>16</v>
      </c>
      <c r="B11" s="18">
        <v>62.70876000000001</v>
      </c>
      <c r="C11" s="16">
        <v>1993.8781499999996</v>
      </c>
      <c r="D11" s="16">
        <v>1677.9240399999999</v>
      </c>
      <c r="E11" s="16">
        <v>70.69492000000004</v>
      </c>
      <c r="F11" s="16">
        <v>6027.642949999999</v>
      </c>
      <c r="G11" s="16">
        <v>382.25223</v>
      </c>
      <c r="H11" s="16">
        <v>16.525119999999994</v>
      </c>
      <c r="I11" s="16">
        <v>79.06900000000002</v>
      </c>
      <c r="J11" s="16">
        <v>132.31467999999998</v>
      </c>
      <c r="K11" s="16">
        <v>160.46974999999998</v>
      </c>
      <c r="L11" s="19">
        <v>192.15710999999996</v>
      </c>
      <c r="M11" s="18">
        <v>388.85957</v>
      </c>
      <c r="N11" s="16">
        <v>4774.4860499999995</v>
      </c>
      <c r="O11" s="19">
        <v>49.957440000000005</v>
      </c>
      <c r="P11" s="16"/>
      <c r="R11"/>
      <c r="S11"/>
      <c r="T11"/>
      <c r="U11"/>
      <c r="V11"/>
      <c r="W11"/>
      <c r="X11"/>
      <c r="Y11"/>
      <c r="Z11"/>
      <c r="AA11"/>
      <c r="AB11"/>
    </row>
    <row r="12" spans="1:28" s="17" customFormat="1" ht="21.75" customHeight="1">
      <c r="A12" s="13" t="s">
        <v>17</v>
      </c>
      <c r="B12" s="42">
        <v>3.4722099999999996</v>
      </c>
      <c r="C12" s="16">
        <v>239.35869000000002</v>
      </c>
      <c r="D12" s="16">
        <v>115.55972</v>
      </c>
      <c r="E12" s="20">
        <v>2.0233</v>
      </c>
      <c r="F12" s="16">
        <v>351.168</v>
      </c>
      <c r="G12" s="16">
        <v>18.95454</v>
      </c>
      <c r="H12" s="20">
        <v>7.92085</v>
      </c>
      <c r="I12" s="20">
        <v>0.02577</v>
      </c>
      <c r="J12" s="16">
        <v>32.15272</v>
      </c>
      <c r="K12" s="16">
        <v>33.02767</v>
      </c>
      <c r="L12" s="19">
        <v>35.661429999999996</v>
      </c>
      <c r="M12" s="18">
        <v>21.45259</v>
      </c>
      <c r="N12" s="16">
        <v>446.23409000000004</v>
      </c>
      <c r="O12" s="41">
        <v>5.31366</v>
      </c>
      <c r="P12" s="16"/>
      <c r="R12"/>
      <c r="S12"/>
      <c r="T12"/>
      <c r="U12"/>
      <c r="V12"/>
      <c r="W12"/>
      <c r="X12"/>
      <c r="Y12"/>
      <c r="Z12"/>
      <c r="AA12"/>
      <c r="AB12"/>
    </row>
    <row r="13" spans="1:28" s="17" customFormat="1" ht="21.75" customHeight="1">
      <c r="A13" s="13" t="s">
        <v>18</v>
      </c>
      <c r="B13" s="18"/>
      <c r="C13" s="20">
        <v>7.87902</v>
      </c>
      <c r="D13" s="20">
        <v>0.7879</v>
      </c>
      <c r="E13" s="16">
        <v>1692.0659899999998</v>
      </c>
      <c r="F13" s="20">
        <v>3.93951</v>
      </c>
      <c r="G13" s="20">
        <v>5.47293</v>
      </c>
      <c r="H13" s="20">
        <v>0.11819</v>
      </c>
      <c r="I13" s="16"/>
      <c r="J13" s="16"/>
      <c r="K13" s="16"/>
      <c r="L13" s="19"/>
      <c r="M13" s="18">
        <v>41.04296</v>
      </c>
      <c r="N13" s="16">
        <v>34.52257</v>
      </c>
      <c r="O13" s="41">
        <v>0.17129</v>
      </c>
      <c r="P13" s="16"/>
      <c r="R13"/>
      <c r="S13"/>
      <c r="T13"/>
      <c r="U13"/>
      <c r="V13"/>
      <c r="W13"/>
      <c r="X13"/>
      <c r="Y13"/>
      <c r="Z13"/>
      <c r="AA13"/>
      <c r="AB13"/>
    </row>
    <row r="14" spans="1:28" s="17" customFormat="1" ht="21.75" customHeight="1">
      <c r="A14" s="13" t="s">
        <v>19</v>
      </c>
      <c r="B14" s="18"/>
      <c r="C14" s="20">
        <v>1.7103599999999999</v>
      </c>
      <c r="D14" s="20">
        <v>1.77398</v>
      </c>
      <c r="E14" s="16">
        <v>2865.5127999999995</v>
      </c>
      <c r="F14" s="16"/>
      <c r="G14" s="16"/>
      <c r="H14" s="16">
        <v>339.18194000000005</v>
      </c>
      <c r="I14" s="16">
        <v>1330.62049</v>
      </c>
      <c r="J14" s="20">
        <v>5.170730000000001</v>
      </c>
      <c r="K14" s="16">
        <v>11.39161</v>
      </c>
      <c r="L14" s="19">
        <v>19.074599999999997</v>
      </c>
      <c r="M14" s="18">
        <v>165.32213999999996</v>
      </c>
      <c r="N14" s="16">
        <v>43.977470000000004</v>
      </c>
      <c r="O14" s="19">
        <v>78.30447</v>
      </c>
      <c r="P14" s="16"/>
      <c r="R14"/>
      <c r="S14"/>
      <c r="T14"/>
      <c r="U14"/>
      <c r="V14"/>
      <c r="W14"/>
      <c r="X14"/>
      <c r="Y14"/>
      <c r="Z14"/>
      <c r="AA14"/>
      <c r="AB14"/>
    </row>
    <row r="15" spans="1:28" s="17" customFormat="1" ht="21.75" customHeight="1">
      <c r="A15" s="13" t="s">
        <v>20</v>
      </c>
      <c r="B15" s="42">
        <v>1.39923</v>
      </c>
      <c r="C15" s="20">
        <v>6.06321</v>
      </c>
      <c r="D15" s="16">
        <v>5020.155960000001</v>
      </c>
      <c r="E15" s="16">
        <v>186.64851</v>
      </c>
      <c r="F15" s="16">
        <v>190.73342</v>
      </c>
      <c r="G15" s="16"/>
      <c r="H15" s="20">
        <v>0.23324</v>
      </c>
      <c r="I15" s="20">
        <v>1.39923</v>
      </c>
      <c r="J15" s="16">
        <v>24.82381</v>
      </c>
      <c r="K15" s="16">
        <v>25.99563</v>
      </c>
      <c r="L15" s="19">
        <v>26.870130000000003</v>
      </c>
      <c r="M15" s="43">
        <v>3.99192</v>
      </c>
      <c r="N15" s="21">
        <v>5051.14684</v>
      </c>
      <c r="O15" s="44">
        <v>0.25784</v>
      </c>
      <c r="P15" s="20"/>
      <c r="R15"/>
      <c r="S15"/>
      <c r="T15"/>
      <c r="U15"/>
      <c r="V15"/>
      <c r="W15"/>
      <c r="X15"/>
      <c r="Y15"/>
      <c r="Z15"/>
      <c r="AA15"/>
      <c r="AB15"/>
    </row>
    <row r="16" spans="1:28" s="17" customFormat="1" ht="21.75" customHeight="1">
      <c r="A16" s="22" t="s">
        <v>21</v>
      </c>
      <c r="B16" s="23">
        <f aca="true" t="shared" si="0" ref="B16:O16">SUM(B5:B15)</f>
        <v>371.85787000000005</v>
      </c>
      <c r="C16" s="23">
        <f t="shared" si="0"/>
        <v>2711.369109999999</v>
      </c>
      <c r="D16" s="23">
        <f t="shared" si="0"/>
        <v>11078.81982</v>
      </c>
      <c r="E16" s="23">
        <f t="shared" si="0"/>
        <v>5420.3978</v>
      </c>
      <c r="F16" s="23">
        <f t="shared" si="0"/>
        <v>14030.48109</v>
      </c>
      <c r="G16" s="23">
        <f t="shared" si="0"/>
        <v>664.20798</v>
      </c>
      <c r="H16" s="23">
        <f t="shared" si="0"/>
        <v>425.9548000000001</v>
      </c>
      <c r="I16" s="23">
        <f t="shared" si="0"/>
        <v>1425.94724</v>
      </c>
      <c r="J16" s="23">
        <f t="shared" si="0"/>
        <v>542.29781</v>
      </c>
      <c r="K16" s="23">
        <f t="shared" si="0"/>
        <v>594.55251</v>
      </c>
      <c r="L16" s="23">
        <f t="shared" si="0"/>
        <v>658.9820799999999</v>
      </c>
      <c r="M16" s="24">
        <f t="shared" si="0"/>
        <v>925.40563</v>
      </c>
      <c r="N16" s="23">
        <f t="shared" si="0"/>
        <v>16005.92868</v>
      </c>
      <c r="O16" s="25">
        <f t="shared" si="0"/>
        <v>154.43998999999997</v>
      </c>
      <c r="P16" s="26"/>
      <c r="R16"/>
      <c r="S16"/>
      <c r="T16"/>
      <c r="U16"/>
      <c r="V16"/>
      <c r="W16"/>
      <c r="X16"/>
      <c r="Y16"/>
      <c r="Z16"/>
      <c r="AA16"/>
      <c r="AB16"/>
    </row>
    <row r="17" spans="1:28" s="17" customFormat="1" ht="12.75">
      <c r="A17" s="27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R17"/>
      <c r="S17"/>
      <c r="T17"/>
      <c r="U17"/>
      <c r="V17"/>
      <c r="W17"/>
      <c r="X17"/>
      <c r="Y17"/>
      <c r="Z17"/>
      <c r="AA17"/>
      <c r="AB17"/>
    </row>
    <row r="18" spans="1:7" ht="12.75">
      <c r="A18" s="28"/>
      <c r="G18" s="28"/>
    </row>
    <row r="50" spans="1:15" ht="15.75">
      <c r="A50" s="46" t="s">
        <v>37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</row>
    <row r="52" spans="1:15" ht="45" customHeight="1">
      <c r="A52" s="3"/>
      <c r="B52" s="29" t="s">
        <v>29</v>
      </c>
      <c r="C52" s="29" t="s">
        <v>0</v>
      </c>
      <c r="D52" s="29" t="s">
        <v>1</v>
      </c>
      <c r="E52" s="29" t="s">
        <v>30</v>
      </c>
      <c r="F52" s="29" t="s">
        <v>2</v>
      </c>
      <c r="G52" s="29" t="s">
        <v>31</v>
      </c>
      <c r="H52" s="29" t="s">
        <v>32</v>
      </c>
      <c r="I52" s="29" t="s">
        <v>33</v>
      </c>
      <c r="J52" s="29" t="s">
        <v>3</v>
      </c>
      <c r="K52" s="29" t="s">
        <v>4</v>
      </c>
      <c r="L52" s="29" t="s">
        <v>5</v>
      </c>
      <c r="M52" s="30" t="s">
        <v>34</v>
      </c>
      <c r="N52" s="29" t="s">
        <v>35</v>
      </c>
      <c r="O52" s="31" t="s">
        <v>22</v>
      </c>
    </row>
    <row r="53" spans="1:15" ht="19.5" customHeight="1">
      <c r="A53" s="13" t="s">
        <v>11</v>
      </c>
      <c r="B53" s="32">
        <f aca="true" t="shared" si="1" ref="B53:O53">IF(ISNUMBER(B5)=TRUE,B5/B$16,"")</f>
        <v>0.004310786806797984</v>
      </c>
      <c r="C53" s="32">
        <f t="shared" si="1"/>
        <v>0.013169361511240353</v>
      </c>
      <c r="D53" s="32">
        <f t="shared" si="1"/>
        <v>0.00011779232997761668</v>
      </c>
      <c r="E53" s="32">
        <f t="shared" si="1"/>
      </c>
      <c r="F53" s="32">
        <f t="shared" si="1"/>
        <v>0.0005073240150740975</v>
      </c>
      <c r="G53" s="32">
        <f t="shared" si="1"/>
      </c>
      <c r="H53" s="32">
        <f t="shared" si="1"/>
      </c>
      <c r="I53" s="32">
        <f t="shared" si="1"/>
      </c>
      <c r="J53" s="32">
        <f t="shared" si="1"/>
        <v>0.0015323683494130281</v>
      </c>
      <c r="K53" s="32">
        <f t="shared" si="1"/>
        <v>0.0013976898356715373</v>
      </c>
      <c r="L53" s="32">
        <f t="shared" si="1"/>
        <v>0.0025220716168791726</v>
      </c>
      <c r="M53" s="33">
        <f t="shared" si="1"/>
      </c>
      <c r="N53" s="32">
        <f t="shared" si="1"/>
        <v>0.002852100675485454</v>
      </c>
      <c r="O53" s="34">
        <f t="shared" si="1"/>
        <v>0.005350751447212605</v>
      </c>
    </row>
    <row r="54" spans="1:15" ht="19.5" customHeight="1">
      <c r="A54" s="13" t="s">
        <v>10</v>
      </c>
      <c r="B54" s="32">
        <f aca="true" t="shared" si="2" ref="B54:M54">IF(ISNUMBER(B6)=TRUE,B6/B$16,"")</f>
        <v>0.3860940202771558</v>
      </c>
      <c r="C54" s="32">
        <f t="shared" si="2"/>
        <v>0.08359903089697739</v>
      </c>
      <c r="D54" s="32">
        <f t="shared" si="2"/>
        <v>0.15615242761480347</v>
      </c>
      <c r="E54" s="32">
        <f t="shared" si="2"/>
        <v>0.0850579158599762</v>
      </c>
      <c r="F54" s="32">
        <f t="shared" si="2"/>
        <v>0.4895457779345469</v>
      </c>
      <c r="G54" s="32">
        <f t="shared" si="2"/>
        <v>0.2445334667614201</v>
      </c>
      <c r="H54" s="32">
        <f t="shared" si="2"/>
        <v>0.12089106637605677</v>
      </c>
      <c r="I54" s="32">
        <f t="shared" si="2"/>
        <v>0.009893942499583645</v>
      </c>
      <c r="J54" s="32">
        <f t="shared" si="2"/>
        <v>0.5977269021241298</v>
      </c>
      <c r="K54" s="32">
        <f t="shared" si="2"/>
        <v>0.5636376339576803</v>
      </c>
      <c r="L54" s="32">
        <f t="shared" si="2"/>
        <v>0.5301701072053432</v>
      </c>
      <c r="M54" s="33">
        <f t="shared" si="2"/>
        <v>0.20322570330591136</v>
      </c>
      <c r="N54" s="32">
        <f aca="true" t="shared" si="3" ref="N54:N63">IF(ISNUMBER(O6)=TRUE,O6/N$16,"")</f>
        <v>0.0006400197204927191</v>
      </c>
      <c r="O54" s="34">
        <f>IF(ISNUMBER(#REF!)=TRUE,#REF!/O$16,"")</f>
      </c>
    </row>
    <row r="55" spans="1:15" ht="19.5" customHeight="1">
      <c r="A55" s="13" t="s">
        <v>12</v>
      </c>
      <c r="B55" s="32">
        <f aca="true" t="shared" si="4" ref="B55:M55">IF(ISNUMBER(B7)=TRUE,B7/B$16,"")</f>
        <v>0.4278585525163149</v>
      </c>
      <c r="C55" s="32">
        <f t="shared" si="4"/>
        <v>0.07380214271158383</v>
      </c>
      <c r="D55" s="32">
        <f t="shared" si="4"/>
        <v>0.005073303918034114</v>
      </c>
      <c r="E55" s="32">
        <f t="shared" si="4"/>
        <v>0.0010478622067184812</v>
      </c>
      <c r="F55" s="32">
        <f t="shared" si="4"/>
        <v>0.04143239467492843</v>
      </c>
      <c r="G55" s="32">
        <f t="shared" si="4"/>
        <v>0.13319975469129414</v>
      </c>
      <c r="H55" s="32">
        <f t="shared" si="4"/>
        <v>0.02460667188161748</v>
      </c>
      <c r="I55" s="32">
        <f t="shared" si="4"/>
        <v>0.0005080903273812571</v>
      </c>
      <c r="J55" s="32">
        <f t="shared" si="4"/>
        <v>0.04119719753247759</v>
      </c>
      <c r="K55" s="32">
        <f t="shared" si="4"/>
        <v>0.04247476812434952</v>
      </c>
      <c r="L55" s="32">
        <f t="shared" si="4"/>
        <v>0.047929816240223105</v>
      </c>
      <c r="M55" s="33">
        <f t="shared" si="4"/>
        <v>0.09924386347206468</v>
      </c>
      <c r="N55" s="32">
        <f t="shared" si="3"/>
        <v>0.0005850838265761909</v>
      </c>
      <c r="O55" s="34">
        <f>IF(ISNUMBER(#REF!)=TRUE,#REF!/O$16,"")</f>
      </c>
    </row>
    <row r="56" spans="1:15" ht="19.5" customHeight="1">
      <c r="A56" s="13" t="s">
        <v>13</v>
      </c>
      <c r="B56" s="32">
        <f aca="true" t="shared" si="5" ref="B56:M56">IF(ISNUMBER(B8)=TRUE,B8/B$16,"")</f>
      </c>
      <c r="C56" s="32">
        <f t="shared" si="5"/>
      </c>
      <c r="D56" s="32">
        <f t="shared" si="5"/>
        <v>0.03745390815463231</v>
      </c>
      <c r="E56" s="32">
        <f t="shared" si="5"/>
      </c>
      <c r="F56" s="32">
        <f t="shared" si="5"/>
      </c>
      <c r="G56" s="32">
        <f t="shared" si="5"/>
        <v>0.009989130211895377</v>
      </c>
      <c r="H56" s="32">
        <f t="shared" si="5"/>
      </c>
      <c r="I56" s="32">
        <f t="shared" si="5"/>
      </c>
      <c r="J56" s="32">
        <f t="shared" si="5"/>
        <v>0.0004858769390936688</v>
      </c>
      <c r="K56" s="32">
        <f t="shared" si="5"/>
        <v>0.002944853432710258</v>
      </c>
      <c r="L56" s="32">
        <f t="shared" si="5"/>
        <v>0.0026584486182082527</v>
      </c>
      <c r="M56" s="33">
        <f t="shared" si="5"/>
        <v>0.007169677582359209</v>
      </c>
      <c r="N56" s="32">
        <f t="shared" si="3"/>
      </c>
      <c r="O56" s="34">
        <f>IF(ISNUMBER(#REF!)=TRUE,#REF!/O$16,"")</f>
      </c>
    </row>
    <row r="57" spans="1:15" ht="19.5" customHeight="1">
      <c r="A57" s="13" t="s">
        <v>14</v>
      </c>
      <c r="B57" s="32">
        <f aca="true" t="shared" si="6" ref="B57:M57">IF(ISNUMBER(B9)=TRUE,B9/B$16,"")</f>
      </c>
      <c r="C57" s="32">
        <f t="shared" si="6"/>
      </c>
      <c r="D57" s="32">
        <f t="shared" si="6"/>
        <v>0.014409560096988742</v>
      </c>
      <c r="E57" s="32">
        <f t="shared" si="6"/>
        <v>0.025224109935252353</v>
      </c>
      <c r="F57" s="32">
        <f t="shared" si="6"/>
      </c>
      <c r="G57" s="32">
        <f t="shared" si="6"/>
      </c>
      <c r="H57" s="32">
        <f t="shared" si="6"/>
      </c>
      <c r="I57" s="32">
        <f t="shared" si="6"/>
      </c>
      <c r="J57" s="32">
        <f t="shared" si="6"/>
      </c>
      <c r="K57" s="32">
        <f t="shared" si="6"/>
      </c>
      <c r="L57" s="32">
        <f t="shared" si="6"/>
      </c>
      <c r="M57" s="33">
        <f t="shared" si="6"/>
        <v>0.003102628627837503</v>
      </c>
      <c r="N57" s="32">
        <f t="shared" si="3"/>
      </c>
      <c r="O57" s="34">
        <f>IF(ISNUMBER(#REF!)=TRUE,#REF!/O$16,"")</f>
      </c>
    </row>
    <row r="58" spans="1:15" ht="19.5" customHeight="1">
      <c r="A58" s="13" t="s">
        <v>15</v>
      </c>
      <c r="B58" s="32">
        <f aca="true" t="shared" si="7" ref="B58:M58">IF(ISNUMBER(B10)=TRUE,B10/B$16,"")</f>
      </c>
      <c r="C58" s="32">
        <f t="shared" si="7"/>
      </c>
      <c r="D58" s="32">
        <f t="shared" si="7"/>
        <v>0.17154682546321978</v>
      </c>
      <c r="E58" s="32">
        <f t="shared" si="7"/>
      </c>
      <c r="F58" s="32">
        <f t="shared" si="7"/>
      </c>
      <c r="G58" s="32">
        <f t="shared" si="7"/>
      </c>
      <c r="H58" s="32">
        <f t="shared" si="7"/>
      </c>
      <c r="I58" s="32">
        <f t="shared" si="7"/>
      </c>
      <c r="J58" s="32">
        <f t="shared" si="7"/>
        <v>0.00046881989067962493</v>
      </c>
      <c r="K58" s="32">
        <f t="shared" si="7"/>
        <v>0.0012115498427548478</v>
      </c>
      <c r="L58" s="32">
        <f t="shared" si="7"/>
        <v>0.0012859985509772894</v>
      </c>
      <c r="M58" s="33">
        <f t="shared" si="7"/>
        <v>0.016558533364444735</v>
      </c>
      <c r="N58" s="32">
        <f t="shared" si="3"/>
      </c>
      <c r="O58" s="34">
        <f>IF(ISNUMBER(#REF!)=TRUE,#REF!/O$16,"")</f>
      </c>
    </row>
    <row r="59" spans="1:15" ht="19.5" customHeight="1">
      <c r="A59" s="13" t="s">
        <v>16</v>
      </c>
      <c r="B59" s="32">
        <f aca="true" t="shared" si="8" ref="B59:M59">IF(ISNUMBER(B11)=TRUE,B11/B$16,"")</f>
        <v>0.16863636636223406</v>
      </c>
      <c r="C59" s="32">
        <f t="shared" si="8"/>
        <v>0.7353768775509876</v>
      </c>
      <c r="D59" s="32">
        <f t="shared" si="8"/>
        <v>0.1514533196912304</v>
      </c>
      <c r="E59" s="32">
        <f t="shared" si="8"/>
        <v>0.013042385929682142</v>
      </c>
      <c r="F59" s="32">
        <f t="shared" si="8"/>
        <v>0.4296105679723345</v>
      </c>
      <c r="G59" s="32">
        <f t="shared" si="8"/>
        <v>0.5755008092495365</v>
      </c>
      <c r="H59" s="32">
        <f t="shared" si="8"/>
        <v>0.03879547783004204</v>
      </c>
      <c r="I59" s="32">
        <f t="shared" si="8"/>
        <v>0.05545015816994745</v>
      </c>
      <c r="J59" s="32">
        <f t="shared" si="8"/>
        <v>0.2439889624485114</v>
      </c>
      <c r="K59" s="32">
        <f t="shared" si="8"/>
        <v>0.2699000463390525</v>
      </c>
      <c r="L59" s="32">
        <f t="shared" si="8"/>
        <v>0.29159686709538446</v>
      </c>
      <c r="M59" s="33">
        <f t="shared" si="8"/>
        <v>0.4202044567202385</v>
      </c>
      <c r="N59" s="32">
        <f t="shared" si="3"/>
        <v>0.003121183468874485</v>
      </c>
      <c r="O59" s="34">
        <f>IF(ISNUMBER(#REF!)=TRUE,#REF!/O$16,"")</f>
      </c>
    </row>
    <row r="60" spans="1:15" ht="19.5" customHeight="1">
      <c r="A60" s="13" t="s">
        <v>17</v>
      </c>
      <c r="B60" s="32">
        <f aca="true" t="shared" si="9" ref="B60:M60">IF(ISNUMBER(B12)=TRUE,B12/B$16,"")</f>
        <v>0.009337465413869012</v>
      </c>
      <c r="C60" s="32">
        <f t="shared" si="9"/>
        <v>0.08827964039171343</v>
      </c>
      <c r="D60" s="32">
        <f t="shared" si="9"/>
        <v>0.010430688636291947</v>
      </c>
      <c r="E60" s="32">
        <f t="shared" si="9"/>
        <v>0.000373275186555496</v>
      </c>
      <c r="F60" s="32">
        <f t="shared" si="9"/>
        <v>0.025028935055569076</v>
      </c>
      <c r="G60" s="32">
        <f t="shared" si="9"/>
        <v>0.02853705551685784</v>
      </c>
      <c r="H60" s="32">
        <f t="shared" si="9"/>
        <v>0.018595517646473284</v>
      </c>
      <c r="I60" s="32">
        <f t="shared" si="9"/>
        <v>1.8072197397710173E-05</v>
      </c>
      <c r="J60" s="32">
        <f t="shared" si="9"/>
        <v>0.05928978396575122</v>
      </c>
      <c r="K60" s="32">
        <f t="shared" si="9"/>
        <v>0.05555046769544376</v>
      </c>
      <c r="L60" s="32">
        <f t="shared" si="9"/>
        <v>0.05411593286421385</v>
      </c>
      <c r="M60" s="33">
        <f t="shared" si="9"/>
        <v>0.02318182352100019</v>
      </c>
      <c r="N60" s="32">
        <f t="shared" si="3"/>
        <v>0.00033198073702774987</v>
      </c>
      <c r="O60" s="34">
        <f>IF(ISNUMBER(#REF!)=TRUE,#REF!/O$16,"")</f>
      </c>
    </row>
    <row r="61" spans="1:15" ht="19.5" customHeight="1">
      <c r="A61" s="13" t="s">
        <v>18</v>
      </c>
      <c r="B61" s="32">
        <f aca="true" t="shared" si="10" ref="B61:M61">IF(ISNUMBER(B13)=TRUE,B13/B$16,"")</f>
      </c>
      <c r="C61" s="32">
        <f t="shared" si="10"/>
        <v>0.0029059193641104816</v>
      </c>
      <c r="D61" s="32">
        <f t="shared" si="10"/>
        <v>7.111768336349747E-05</v>
      </c>
      <c r="E61" s="32">
        <f t="shared" si="10"/>
        <v>0.3121663856479316</v>
      </c>
      <c r="F61" s="32">
        <f t="shared" si="10"/>
        <v>0.00028078224650527646</v>
      </c>
      <c r="G61" s="32">
        <f t="shared" si="10"/>
        <v>0.008239783568995964</v>
      </c>
      <c r="H61" s="32">
        <f t="shared" si="10"/>
        <v>0.0002774707551129838</v>
      </c>
      <c r="I61" s="32">
        <f t="shared" si="10"/>
      </c>
      <c r="J61" s="32">
        <f t="shared" si="10"/>
      </c>
      <c r="K61" s="32">
        <f t="shared" si="10"/>
      </c>
      <c r="L61" s="32">
        <f t="shared" si="10"/>
      </c>
      <c r="M61" s="33">
        <f t="shared" si="10"/>
        <v>0.04435131867524947</v>
      </c>
      <c r="N61" s="32">
        <f t="shared" si="3"/>
        <v>1.0701659580304965E-05</v>
      </c>
      <c r="O61" s="34">
        <f>IF(ISNUMBER(#REF!)=TRUE,#REF!/O$16,"")</f>
      </c>
    </row>
    <row r="62" spans="1:15" ht="19.5" customHeight="1">
      <c r="A62" s="13" t="s">
        <v>19</v>
      </c>
      <c r="B62" s="32">
        <f aca="true" t="shared" si="11" ref="B62:M62">IF(ISNUMBER(B14)=TRUE,B14/B$16,"")</f>
      </c>
      <c r="C62" s="32">
        <f t="shared" si="11"/>
        <v>0.0006308104616563993</v>
      </c>
      <c r="D62" s="32">
        <f t="shared" si="11"/>
        <v>0.00016012355366566472</v>
      </c>
      <c r="E62" s="32">
        <f t="shared" si="11"/>
        <v>0.5286535980809378</v>
      </c>
      <c r="F62" s="32">
        <f t="shared" si="11"/>
      </c>
      <c r="G62" s="32">
        <f t="shared" si="11"/>
      </c>
      <c r="H62" s="32">
        <f t="shared" si="11"/>
        <v>0.796286225674649</v>
      </c>
      <c r="I62" s="32">
        <f t="shared" si="11"/>
        <v>0.9331484732913401</v>
      </c>
      <c r="J62" s="32">
        <f t="shared" si="11"/>
        <v>0.009534853183345883</v>
      </c>
      <c r="K62" s="32">
        <f t="shared" si="11"/>
        <v>0.01915997293493892</v>
      </c>
      <c r="L62" s="32">
        <f t="shared" si="11"/>
        <v>0.02894555190332338</v>
      </c>
      <c r="M62" s="33">
        <f t="shared" si="11"/>
        <v>0.17864829717969186</v>
      </c>
      <c r="N62" s="32">
        <f t="shared" si="3"/>
        <v>0.004892216600830186</v>
      </c>
      <c r="O62" s="34">
        <f>IF(ISNUMBER(#REF!)=TRUE,#REF!/O$16,"")</f>
      </c>
    </row>
    <row r="63" spans="1:15" ht="19.5" customHeight="1">
      <c r="A63" s="13" t="s">
        <v>20</v>
      </c>
      <c r="B63" s="32">
        <f aca="true" t="shared" si="12" ref="B63:M63">IF(ISNUMBER(B15)=TRUE,B15/B$16,"")</f>
        <v>0.0037628086236281616</v>
      </c>
      <c r="C63" s="32">
        <f t="shared" si="12"/>
        <v>0.0022362171117306863</v>
      </c>
      <c r="D63" s="32">
        <f t="shared" si="12"/>
        <v>0.4531309328577925</v>
      </c>
      <c r="E63" s="32">
        <f t="shared" si="12"/>
        <v>0.03443446715294586</v>
      </c>
      <c r="F63" s="32">
        <f t="shared" si="12"/>
        <v>0.013594218101041609</v>
      </c>
      <c r="G63" s="32">
        <f t="shared" si="12"/>
      </c>
      <c r="H63" s="32">
        <f t="shared" si="12"/>
        <v>0.0005475698360483318</v>
      </c>
      <c r="I63" s="32">
        <f t="shared" si="12"/>
        <v>0.0009812635143499418</v>
      </c>
      <c r="J63" s="32">
        <f t="shared" si="12"/>
        <v>0.04577523556659762</v>
      </c>
      <c r="K63" s="32">
        <f t="shared" si="12"/>
        <v>0.04372301783739842</v>
      </c>
      <c r="L63" s="32">
        <f t="shared" si="12"/>
        <v>0.04077520590544739</v>
      </c>
      <c r="M63" s="33">
        <f t="shared" si="12"/>
        <v>0.0043136975512024925</v>
      </c>
      <c r="N63" s="32">
        <f t="shared" si="3"/>
        <v>1.6109030919410544E-05</v>
      </c>
      <c r="O63" s="34">
        <f>IF(ISNUMBER(#REF!)=TRUE,#REF!/O$16,"")</f>
      </c>
    </row>
    <row r="64" spans="1:15" ht="19.5" customHeight="1">
      <c r="A64" s="22" t="s">
        <v>21</v>
      </c>
      <c r="B64" s="35">
        <f aca="true" t="shared" si="13" ref="B64:M64">IF(ISNUMBER(B16)=TRUE,B16/B$16,"")</f>
        <v>1</v>
      </c>
      <c r="C64" s="35">
        <f t="shared" si="13"/>
        <v>1</v>
      </c>
      <c r="D64" s="35">
        <f t="shared" si="13"/>
        <v>1</v>
      </c>
      <c r="E64" s="35">
        <f t="shared" si="13"/>
        <v>1</v>
      </c>
      <c r="F64" s="35">
        <f t="shared" si="13"/>
        <v>1</v>
      </c>
      <c r="G64" s="35">
        <f t="shared" si="13"/>
        <v>1</v>
      </c>
      <c r="H64" s="35">
        <f t="shared" si="13"/>
        <v>1</v>
      </c>
      <c r="I64" s="35">
        <f t="shared" si="13"/>
        <v>1</v>
      </c>
      <c r="J64" s="35">
        <f t="shared" si="13"/>
        <v>1</v>
      </c>
      <c r="K64" s="35">
        <f t="shared" si="13"/>
        <v>1</v>
      </c>
      <c r="L64" s="35">
        <f t="shared" si="13"/>
        <v>1</v>
      </c>
      <c r="M64" s="36">
        <f t="shared" si="13"/>
        <v>1</v>
      </c>
      <c r="N64" s="35">
        <f>IF(ISNUMBER(N16)=TRUE,N16/N$16,"")</f>
        <v>1</v>
      </c>
      <c r="O64" s="37">
        <f>IF(ISNUMBER(O16)=TRUE,O16/O$16,"")</f>
        <v>1</v>
      </c>
    </row>
  </sheetData>
  <mergeCells count="2">
    <mergeCell ref="A1:O1"/>
    <mergeCell ref="A50:O50"/>
  </mergeCells>
  <printOptions/>
  <pageMargins left="0.31" right="0.2" top="0.45" bottom="0.52" header="0.38" footer="0.46"/>
  <pageSetup horizontalDpi="300" verticalDpi="300" orientation="portrait" paperSize="9" scale="70" r:id="rId2"/>
  <ignoredErrors>
    <ignoredError sqref="B16:O16 E56:O63 E53:O55 B56:C63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AFRACCAROLI</dc:creator>
  <cp:keywords/>
  <dc:description/>
  <cp:lastModifiedBy>scaserini</cp:lastModifiedBy>
  <dcterms:created xsi:type="dcterms:W3CDTF">2005-11-24T09:06:47Z</dcterms:created>
  <dcterms:modified xsi:type="dcterms:W3CDTF">2007-04-04T07:43:03Z</dcterms:modified>
  <cp:category/>
  <cp:version/>
  <cp:contentType/>
  <cp:contentStatus/>
</cp:coreProperties>
</file>