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91" activeTab="0"/>
  </bookViews>
  <sheets>
    <sheet name="BG mac_inq" sheetId="1" r:id="rId1"/>
  </sheets>
  <definedNames>
    <definedName name="_xlnm.Print_Area" localSheetId="0">'BG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<sst xmlns="http://schemas.openxmlformats.org/spreadsheetml/2006/main" count="68" uniqueCount="37">
  <si>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</si>
  <si>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</si>
  <si>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</si>
  <si>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</si>
  <si>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</si>
  <si>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</si>
  <si>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</si>
  <si>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</si>
  <si>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</si>
  <si>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</si>
  <si>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</si>
  <si>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</si>
  <si>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</si>
  <si>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</si>
  <si>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</si>
  <si>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</si>
  <si>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</si>
  <si>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</si>
  <si>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</si>
  <si>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</si>
  <si>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</si>
  <si>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</si>
  <si>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</si>
  <si>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</si>
  <si>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</si>
  <si>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</si>
  <si>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</si>
  <si>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</si>
  <si>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</si>
  <si>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</si>
  <si>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</si>
  <si>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</si>
  <si>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</si>
  <si>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</si>
  <si>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</si>
  <si>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Distribuzione percentuale delle emissioni in provincia di Bergamo nel 2008 -  dati finali</t>
  </si>
  <si>
    <t>Emissioni in provincia di Bergamo nel 2008 - dati finali (Fonte: INEMAR ARPA LOMBARDIA)</t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</si>
</sst>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_-* #,##0.00_-;\-* #,##0.00_-;_-* &quot;-&quot;_-;_-@_-"/>
    <numFmt numFmtId="185" formatCode="_-* #,##0.000_-;\-* #,##0.000_-;_-* &quot;-&quot;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0.0"/>
    <numFmt numFmtId="194" formatCode="#,##0.0_ ;\-#,##0.0\ "/>
    <numFmt numFmtId="195" formatCode="#,##0.00_ ;\-#,##0.00\ "/>
    <numFmt numFmtId="196" formatCode="#,##0.000_ ;\-#,##0.000\ "/>
    <numFmt numFmtId="197" formatCode="#,##0.0000_ ;\-#,##0.0000\ "/>
    <numFmt numFmtId="198" formatCode="#,##0.00000_ ;\-#,##0.00000\ "/>
    <numFmt numFmtId="199" formatCode="#,##0.000000_ ;\-#,##0.000000\ "/>
    <numFmt numFmtId="200" formatCode="_-[$€-2]\ * #,##0.00_-;\-[$€-2]\ * #,##0.00_-;_-[$€-2]\ * &quot;-&quot;??_-"/>
    <numFmt numFmtId="201" formatCode="_-[$€-2]\ * #,##0.000_-;\-[$€-2]\ * #,##0.000_-;_-[$€-2]\ * &quot;-&quot;??_-"/>
    <numFmt numFmtId="202" formatCode="_-[$€-2]\ * #,##0.0_-;\-[$€-2]\ * #,##0.0_-;_-[$€-2]\ * &quot;-&quot;??_-"/>
    <numFmt numFmtId="203" formatCode="_-[$€-2]\ * #,##0_-;\-[$€-2]\ * #,##0_-;_-[$€-2]\ * &quot;-&quot;??_-"/>
  </numFmts>
  <fonts count="35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2"/>
      <color indexed="12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.5"/>
      <color indexed="8"/>
      <name val="Times New Roman"/>
      <family val="1"/>
    </font>
    <font>
      <sz val="8.25"/>
      <color indexed="8"/>
      <name val="Times New Roman"/>
      <family val="1"/>
    </font>
    <font>
      <sz val="9.75"/>
      <color indexed="8"/>
      <name val="Times New Roman"/>
      <family val="1"/>
    </font>
    <font>
      <sz val="10.2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200" fontId="0" fillId="0" borderId="0" applyFont="0" applyFill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44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1" fontId="11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/>
    </xf>
    <xf numFmtId="41" fontId="10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4" fillId="0" borderId="12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41" fontId="5" fillId="0" borderId="11" xfId="48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81" fontId="2" fillId="0" borderId="0" xfId="48" applyNumberFormat="1" applyFont="1" applyBorder="1" applyAlignment="1">
      <alignment vertical="center"/>
    </xf>
    <xf numFmtId="181" fontId="2" fillId="0" borderId="17" xfId="48" applyNumberFormat="1" applyFont="1" applyBorder="1" applyAlignment="1">
      <alignment vertical="center"/>
    </xf>
    <xf numFmtId="181" fontId="2" fillId="0" borderId="18" xfId="48" applyNumberFormat="1" applyFont="1" applyBorder="1" applyAlignment="1">
      <alignment vertical="center"/>
    </xf>
    <xf numFmtId="181" fontId="4" fillId="0" borderId="21" xfId="48" applyNumberFormat="1" applyFont="1" applyBorder="1" applyAlignment="1">
      <alignment vertical="center"/>
    </xf>
    <xf numFmtId="181" fontId="4" fillId="0" borderId="12" xfId="48" applyNumberFormat="1" applyFont="1" applyBorder="1" applyAlignment="1">
      <alignment vertical="center"/>
    </xf>
    <xf numFmtId="181" fontId="4" fillId="0" borderId="13" xfId="48" applyNumberFormat="1" applyFont="1" applyBorder="1" applyAlignment="1">
      <alignment vertical="center"/>
    </xf>
    <xf numFmtId="179" fontId="2" fillId="0" borderId="15" xfId="0" applyNumberFormat="1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179" fontId="2" fillId="0" borderId="22" xfId="0" applyNumberFormat="1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99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00775"/>
          <c:w val="0.97925"/>
          <c:h val="0.830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'BG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'BG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'BG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'BG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'BG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'BG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'BG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'BG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'BG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'BG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'BG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mac_inq'!$B$15:$O$15</c:f>
              <c:numCache/>
            </c:numRef>
          </c:val>
          <c:shape val="cylinder"/>
        </c:ser>
        <c:overlap val="100"/>
        <c:shape val="cylinder"/>
        <c:axId val="29261081"/>
        <c:axId val="62023138"/>
      </c:bar3DChart>
      <c:catAx>
        <c:axId val="292610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2023138"/>
        <c:crosses val="autoZero"/>
        <c:auto val="1"/>
        <c:lblOffset val="100"/>
        <c:tickLblSkip val="1"/>
        <c:noMultiLvlLbl val="0"/>
      </c:catAx>
      <c:valAx>
        <c:axId val="6202313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9261081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5"/>
          <c:y val="0.84375"/>
          <c:w val="0.89025"/>
          <c:h val="0.14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104775</xdr:rowOff>
    </xdr:from>
    <xdr:to>
      <xdr:col>14</xdr:col>
      <xdr:colOff>571500</xdr:colOff>
      <xdr:row>48</xdr:row>
      <xdr:rowOff>114300</xdr:rowOff>
    </xdr:to>
    <xdr:graphicFrame>
      <xdr:nvGraphicFramePr>
        <xdr:cNvPr id="1" name="Grafico 1"/>
        <xdr:cNvGraphicFramePr/>
      </xdr:nvGraphicFramePr>
      <xdr:xfrm>
        <a:off x="104775" y="4743450"/>
        <a:ext cx="88487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2.7109375" style="0" customWidth="1"/>
    <col min="2" max="2" width="8.00390625" style="0" customWidth="1"/>
    <col min="3" max="3" width="7.57421875" style="0" customWidth="1"/>
    <col min="4" max="4" width="7.7109375" style="0" customWidth="1"/>
    <col min="5" max="5" width="7.421875" style="0" customWidth="1"/>
    <col min="6" max="6" width="7.7109375" style="0" customWidth="1"/>
    <col min="7" max="7" width="8.00390625" style="0" customWidth="1"/>
    <col min="8" max="8" width="7.57421875" style="0" customWidth="1"/>
    <col min="9" max="9" width="7.7109375" style="0" customWidth="1"/>
    <col min="10" max="10" width="8.00390625" style="0" customWidth="1"/>
    <col min="11" max="11" width="7.7109375" style="0" customWidth="1"/>
    <col min="12" max="12" width="8.00390625" style="0" customWidth="1"/>
    <col min="13" max="13" width="8.28125" style="0" customWidth="1"/>
    <col min="14" max="14" width="9.28125" style="0" customWidth="1"/>
    <col min="15" max="15" width="9.7109375" style="0" customWidth="1"/>
    <col min="16" max="16" width="10.00390625" style="0" customWidth="1"/>
  </cols>
  <sheetData>
    <row r="1" spans="1:15" ht="25.5" customHeight="1">
      <c r="A1" s="52" t="s">
        <v>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4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32" t="s">
        <v>33</v>
      </c>
      <c r="N3" s="9" t="s">
        <v>28</v>
      </c>
      <c r="O3" s="10" t="s">
        <v>30</v>
      </c>
      <c r="P3" s="31"/>
    </row>
    <row r="4" spans="1:16" ht="15.75">
      <c r="A4" s="33"/>
      <c r="B4" s="34" t="s">
        <v>31</v>
      </c>
      <c r="C4" s="34" t="s">
        <v>31</v>
      </c>
      <c r="D4" s="34" t="s">
        <v>31</v>
      </c>
      <c r="E4" s="34" t="s">
        <v>31</v>
      </c>
      <c r="F4" s="34" t="s">
        <v>31</v>
      </c>
      <c r="G4" s="34" t="s">
        <v>32</v>
      </c>
      <c r="H4" s="34" t="s">
        <v>31</v>
      </c>
      <c r="I4" s="34" t="s">
        <v>31</v>
      </c>
      <c r="J4" s="34" t="s">
        <v>31</v>
      </c>
      <c r="K4" s="34" t="s">
        <v>31</v>
      </c>
      <c r="L4" s="34" t="s">
        <v>31</v>
      </c>
      <c r="M4" s="35" t="s">
        <v>32</v>
      </c>
      <c r="N4" s="34" t="s">
        <v>31</v>
      </c>
      <c r="O4" s="36" t="s">
        <v>32</v>
      </c>
      <c r="P4" s="31"/>
    </row>
    <row r="5" spans="1:16" s="16" customFormat="1" ht="21.75" customHeight="1">
      <c r="A5" s="4" t="s">
        <v>4</v>
      </c>
      <c r="B5" s="18">
        <v>342.41709</v>
      </c>
      <c r="C5" s="19">
        <v>376.78306</v>
      </c>
      <c r="D5" s="44">
        <v>9.07042</v>
      </c>
      <c r="E5" s="44">
        <v>9.07014</v>
      </c>
      <c r="F5" s="19">
        <v>64.02803</v>
      </c>
      <c r="G5" s="19">
        <v>212.656</v>
      </c>
      <c r="H5" s="44">
        <v>0.82334</v>
      </c>
      <c r="I5" s="19"/>
      <c r="J5" s="19">
        <v>19.56101</v>
      </c>
      <c r="K5" s="19">
        <v>19.56101</v>
      </c>
      <c r="L5" s="20">
        <v>19.56101</v>
      </c>
      <c r="M5" s="18">
        <v>213.1017</v>
      </c>
      <c r="N5" s="19">
        <v>475.91584</v>
      </c>
      <c r="O5" s="20">
        <v>18.89178</v>
      </c>
      <c r="P5" s="22"/>
    </row>
    <row r="6" spans="1:16" s="16" customFormat="1" ht="21.75" customHeight="1">
      <c r="A6" s="4" t="s">
        <v>5</v>
      </c>
      <c r="B6" s="21">
        <v>227.06605</v>
      </c>
      <c r="C6" s="22">
        <v>1445.19469</v>
      </c>
      <c r="D6" s="22">
        <v>3067.67695</v>
      </c>
      <c r="E6" s="22">
        <v>1093.57024</v>
      </c>
      <c r="F6" s="22">
        <v>16818.33108</v>
      </c>
      <c r="G6" s="22">
        <v>1770.6992</v>
      </c>
      <c r="H6" s="22">
        <v>169.64098</v>
      </c>
      <c r="I6" s="22">
        <v>31.08319</v>
      </c>
      <c r="J6" s="22">
        <v>1812.30445</v>
      </c>
      <c r="K6" s="22">
        <v>1874.29111</v>
      </c>
      <c r="L6" s="23">
        <v>1952.85889</v>
      </c>
      <c r="M6" s="21">
        <v>1846.25286</v>
      </c>
      <c r="N6" s="22">
        <v>6696.14096</v>
      </c>
      <c r="O6" s="23">
        <v>40.3426</v>
      </c>
      <c r="P6" s="22"/>
    </row>
    <row r="7" spans="1:16" s="16" customFormat="1" ht="21.75" customHeight="1">
      <c r="A7" s="4" t="s">
        <v>6</v>
      </c>
      <c r="B7" s="21">
        <v>1524.71123</v>
      </c>
      <c r="C7" s="22">
        <v>3808.77127</v>
      </c>
      <c r="D7" s="22">
        <v>530.90565</v>
      </c>
      <c r="E7" s="22">
        <v>131.48049</v>
      </c>
      <c r="F7" s="22">
        <v>2874.85886</v>
      </c>
      <c r="G7" s="22">
        <v>2123.67413</v>
      </c>
      <c r="H7" s="22">
        <v>150.70533</v>
      </c>
      <c r="I7" s="22">
        <v>45.04978</v>
      </c>
      <c r="J7" s="22">
        <v>118.37331</v>
      </c>
      <c r="K7" s="22">
        <v>155.5645</v>
      </c>
      <c r="L7" s="23">
        <v>224.70185</v>
      </c>
      <c r="M7" s="21">
        <v>2173.1539</v>
      </c>
      <c r="N7" s="22">
        <v>5495.68196</v>
      </c>
      <c r="O7" s="23">
        <v>133.09956</v>
      </c>
      <c r="P7" s="22"/>
    </row>
    <row r="8" spans="1:16" s="16" customFormat="1" ht="21.75" customHeight="1">
      <c r="A8" s="4" t="s">
        <v>7</v>
      </c>
      <c r="B8" s="21">
        <v>577.83319</v>
      </c>
      <c r="C8" s="22">
        <v>351.35296</v>
      </c>
      <c r="D8" s="22">
        <v>760.78211</v>
      </c>
      <c r="E8" s="22">
        <v>15.63028</v>
      </c>
      <c r="F8" s="22">
        <v>8589.69559</v>
      </c>
      <c r="G8" s="22">
        <v>1254.885</v>
      </c>
      <c r="H8" s="24">
        <v>6.12705</v>
      </c>
      <c r="I8" s="22">
        <v>62.053</v>
      </c>
      <c r="J8" s="22">
        <v>88.06207</v>
      </c>
      <c r="K8" s="22">
        <v>203.54892</v>
      </c>
      <c r="L8" s="23">
        <v>238.06344</v>
      </c>
      <c r="M8" s="21">
        <v>1257.11262</v>
      </c>
      <c r="N8" s="22">
        <v>2134.51805</v>
      </c>
      <c r="O8" s="23">
        <v>29.34562</v>
      </c>
      <c r="P8" s="22"/>
    </row>
    <row r="9" spans="1:16" s="16" customFormat="1" ht="21.75" customHeight="1">
      <c r="A9" s="4" t="s">
        <v>13</v>
      </c>
      <c r="B9" s="21"/>
      <c r="C9" s="22"/>
      <c r="D9" s="22">
        <v>908.79612</v>
      </c>
      <c r="E9" s="22">
        <v>10685.39724</v>
      </c>
      <c r="F9" s="22"/>
      <c r="G9" s="22"/>
      <c r="H9" s="22"/>
      <c r="I9" s="22"/>
      <c r="J9" s="22"/>
      <c r="K9" s="22"/>
      <c r="L9" s="23"/>
      <c r="M9" s="21">
        <v>224.39333</v>
      </c>
      <c r="N9" s="22">
        <v>1058.39168</v>
      </c>
      <c r="O9" s="23"/>
      <c r="P9" s="22"/>
    </row>
    <row r="10" spans="1:16" s="16" customFormat="1" ht="21.75" customHeight="1">
      <c r="A10" s="4" t="s">
        <v>8</v>
      </c>
      <c r="B10" s="46">
        <v>0.04668</v>
      </c>
      <c r="C10" s="22">
        <v>10.80404</v>
      </c>
      <c r="D10" s="22">
        <v>14514.33024</v>
      </c>
      <c r="E10" s="22"/>
      <c r="F10" s="22">
        <v>16.059</v>
      </c>
      <c r="G10" s="22"/>
      <c r="H10" s="22"/>
      <c r="I10" s="24">
        <v>0.109</v>
      </c>
      <c r="J10" s="22">
        <v>12.30897</v>
      </c>
      <c r="K10" s="22">
        <v>29.03852</v>
      </c>
      <c r="L10" s="23">
        <v>36.32122</v>
      </c>
      <c r="M10" s="21">
        <v>77.67959</v>
      </c>
      <c r="N10" s="22">
        <v>14529.27766</v>
      </c>
      <c r="O10" s="45">
        <v>0.24273</v>
      </c>
      <c r="P10" s="22"/>
    </row>
    <row r="11" spans="1:16" s="16" customFormat="1" ht="21.75" customHeight="1">
      <c r="A11" s="4" t="s">
        <v>2</v>
      </c>
      <c r="B11" s="21">
        <v>70.281</v>
      </c>
      <c r="C11" s="22">
        <v>9488.16885</v>
      </c>
      <c r="D11" s="22">
        <v>3319.37568</v>
      </c>
      <c r="E11" s="22">
        <v>288.73225</v>
      </c>
      <c r="F11" s="22">
        <v>15224.8246</v>
      </c>
      <c r="G11" s="22">
        <v>2244.47082</v>
      </c>
      <c r="H11" s="22">
        <v>65.30522</v>
      </c>
      <c r="I11" s="22">
        <v>187.98793</v>
      </c>
      <c r="J11" s="22">
        <v>590.10545</v>
      </c>
      <c r="K11" s="22">
        <v>744.48622</v>
      </c>
      <c r="L11" s="23">
        <v>913.48741</v>
      </c>
      <c r="M11" s="21">
        <v>2270.77889</v>
      </c>
      <c r="N11" s="22">
        <v>16573.71477</v>
      </c>
      <c r="O11" s="23">
        <v>219.52638</v>
      </c>
      <c r="P11" s="22"/>
    </row>
    <row r="12" spans="1:16" s="16" customFormat="1" ht="21.75" customHeight="1">
      <c r="A12" s="4" t="s">
        <v>9</v>
      </c>
      <c r="B12" s="21">
        <v>29.58932</v>
      </c>
      <c r="C12" s="22">
        <v>1717.69848</v>
      </c>
      <c r="D12" s="22">
        <v>237.13065</v>
      </c>
      <c r="E12" s="24">
        <v>3.31612</v>
      </c>
      <c r="F12" s="22">
        <v>898.51728</v>
      </c>
      <c r="G12" s="22">
        <v>194.75391</v>
      </c>
      <c r="H12" s="24">
        <v>8.65996</v>
      </c>
      <c r="I12" s="24">
        <v>0.31425</v>
      </c>
      <c r="J12" s="22">
        <v>72.86488</v>
      </c>
      <c r="K12" s="22">
        <v>73.23944</v>
      </c>
      <c r="L12" s="23">
        <v>73.23944</v>
      </c>
      <c r="M12" s="21">
        <v>197.50817</v>
      </c>
      <c r="N12" s="22">
        <v>2431.6062</v>
      </c>
      <c r="O12" s="23">
        <v>38.28587</v>
      </c>
      <c r="P12" s="22"/>
    </row>
    <row r="13" spans="1:16" s="16" customFormat="1" ht="21.75" customHeight="1">
      <c r="A13" s="4" t="s">
        <v>10</v>
      </c>
      <c r="B13" s="21">
        <v>99.29943</v>
      </c>
      <c r="C13" s="22">
        <v>206.20133</v>
      </c>
      <c r="D13" s="22">
        <v>150.85423</v>
      </c>
      <c r="E13" s="22">
        <v>6742.41808</v>
      </c>
      <c r="F13" s="22">
        <v>28.31477</v>
      </c>
      <c r="G13" s="22">
        <v>246.58361</v>
      </c>
      <c r="H13" s="22">
        <v>41.15435</v>
      </c>
      <c r="I13" s="22">
        <v>26.64936</v>
      </c>
      <c r="J13" s="22">
        <v>22.33623</v>
      </c>
      <c r="K13" s="22">
        <v>24.73435</v>
      </c>
      <c r="L13" s="23">
        <v>29.77915</v>
      </c>
      <c r="M13" s="21">
        <v>400.93221</v>
      </c>
      <c r="N13" s="22">
        <v>499.92833</v>
      </c>
      <c r="O13" s="45">
        <v>9.1534</v>
      </c>
      <c r="P13" s="22"/>
    </row>
    <row r="14" spans="1:16" s="16" customFormat="1" ht="21.75" customHeight="1">
      <c r="A14" s="4" t="s">
        <v>11</v>
      </c>
      <c r="B14" s="46">
        <v>0.00548</v>
      </c>
      <c r="C14" s="22">
        <v>28.40793</v>
      </c>
      <c r="D14" s="22">
        <v>3107.85567</v>
      </c>
      <c r="E14" s="22">
        <v>17191.95282</v>
      </c>
      <c r="F14" s="24">
        <v>0.28639</v>
      </c>
      <c r="G14" s="22"/>
      <c r="H14" s="22">
        <v>963.1426</v>
      </c>
      <c r="I14" s="22">
        <v>8653.05841</v>
      </c>
      <c r="J14" s="22">
        <v>33.41374</v>
      </c>
      <c r="K14" s="22">
        <v>81.96305</v>
      </c>
      <c r="L14" s="23">
        <v>157.54193</v>
      </c>
      <c r="M14" s="21">
        <v>659.60511</v>
      </c>
      <c r="N14" s="22">
        <v>3383.2321</v>
      </c>
      <c r="O14" s="23">
        <v>509.59056</v>
      </c>
      <c r="P14" s="22"/>
    </row>
    <row r="15" spans="1:16" s="16" customFormat="1" ht="21.75" customHeight="1">
      <c r="A15" s="4" t="s">
        <v>12</v>
      </c>
      <c r="B15" s="48">
        <v>4.53036</v>
      </c>
      <c r="C15" s="25">
        <v>22.6518</v>
      </c>
      <c r="D15" s="25">
        <v>10402.13681</v>
      </c>
      <c r="E15" s="25">
        <v>251.8509</v>
      </c>
      <c r="F15" s="25">
        <v>728.68199</v>
      </c>
      <c r="G15" s="25">
        <v>-474.75419</v>
      </c>
      <c r="H15" s="25"/>
      <c r="I15" s="49">
        <v>5.12646</v>
      </c>
      <c r="J15" s="25">
        <v>56.7707</v>
      </c>
      <c r="K15" s="25">
        <v>80.85314</v>
      </c>
      <c r="L15" s="26">
        <v>95.15954</v>
      </c>
      <c r="M15" s="50">
        <v>-469.46533</v>
      </c>
      <c r="N15" s="25">
        <v>10513.45291</v>
      </c>
      <c r="O15" s="47">
        <v>0.93556</v>
      </c>
      <c r="P15" s="22"/>
    </row>
    <row r="16" spans="1:16" s="16" customFormat="1" ht="21.75" customHeight="1">
      <c r="A16" s="6" t="s">
        <v>3</v>
      </c>
      <c r="B16" s="17">
        <f aca="true" t="shared" si="0" ref="B16:O16">SUM(B5:B15)</f>
        <v>2875.7798299999995</v>
      </c>
      <c r="C16" s="17">
        <f t="shared" si="0"/>
        <v>17456.03441</v>
      </c>
      <c r="D16" s="17">
        <f t="shared" si="0"/>
        <v>37008.91453</v>
      </c>
      <c r="E16" s="17">
        <f t="shared" si="0"/>
        <v>36413.41856</v>
      </c>
      <c r="F16" s="17">
        <f t="shared" si="0"/>
        <v>45243.59759</v>
      </c>
      <c r="G16" s="17">
        <f t="shared" si="0"/>
        <v>7572.96848</v>
      </c>
      <c r="H16" s="17">
        <f t="shared" si="0"/>
        <v>1405.5588300000002</v>
      </c>
      <c r="I16" s="17">
        <f t="shared" si="0"/>
        <v>9011.43138</v>
      </c>
      <c r="J16" s="17">
        <f t="shared" si="0"/>
        <v>2826.10081</v>
      </c>
      <c r="K16" s="17">
        <f t="shared" si="0"/>
        <v>3287.28026</v>
      </c>
      <c r="L16" s="17">
        <f t="shared" si="0"/>
        <v>3740.7138799999993</v>
      </c>
      <c r="M16" s="29">
        <f t="shared" si="0"/>
        <v>8851.053049999999</v>
      </c>
      <c r="N16" s="17">
        <f t="shared" si="0"/>
        <v>63791.86046</v>
      </c>
      <c r="O16" s="30">
        <f t="shared" si="0"/>
        <v>999.41406</v>
      </c>
      <c r="P16" s="28"/>
    </row>
    <row r="17" spans="1:16" s="16" customFormat="1" ht="12.75">
      <c r="A17" s="15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s="16" customFormat="1" ht="12.75">
      <c r="A18" s="1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 s="16" customFormat="1" ht="12.75">
      <c r="A19" s="15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 s="16" customFormat="1" ht="12.75">
      <c r="A20" s="15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 ht="15.7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  <c r="P21" s="14"/>
    </row>
    <row r="22" spans="1:7" ht="15.75" customHeight="1">
      <c r="A22" s="5"/>
      <c r="G22" s="5"/>
    </row>
    <row r="50" spans="1:15" ht="21.75" customHeight="1">
      <c r="A50" s="51" t="s">
        <v>35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</row>
    <row r="52" spans="1:15" ht="41.2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37" t="s">
        <v>34</v>
      </c>
      <c r="N52" s="7" t="s">
        <v>29</v>
      </c>
      <c r="O52" s="8" t="s">
        <v>30</v>
      </c>
    </row>
    <row r="53" spans="1:15" ht="19.5" customHeight="1">
      <c r="A53" s="27" t="s">
        <v>4</v>
      </c>
      <c r="B53" s="38">
        <f aca="true" t="shared" si="1" ref="B53:O53">IF(ISNUMBER(B5)=TRUE,B5/B$16,"")</f>
        <v>0.11906929954369978</v>
      </c>
      <c r="C53" s="38">
        <f t="shared" si="1"/>
        <v>0.021584688202960525</v>
      </c>
      <c r="D53" s="38">
        <f t="shared" si="1"/>
        <v>0.000245087436775466</v>
      </c>
      <c r="E53" s="38">
        <f t="shared" si="1"/>
        <v>0.00024908784614810964</v>
      </c>
      <c r="F53" s="38">
        <f t="shared" si="1"/>
        <v>0.0014151843224366367</v>
      </c>
      <c r="G53" s="38">
        <f t="shared" si="1"/>
        <v>0.028080930293268563</v>
      </c>
      <c r="H53" s="38">
        <f t="shared" si="1"/>
        <v>0.0005857741294258027</v>
      </c>
      <c r="I53" s="38">
        <f t="shared" si="1"/>
      </c>
      <c r="J53" s="38">
        <f t="shared" si="1"/>
        <v>0.006921554224387346</v>
      </c>
      <c r="K53" s="38">
        <f t="shared" si="1"/>
        <v>0.005950514849013816</v>
      </c>
      <c r="L53" s="38">
        <f t="shared" si="1"/>
        <v>0.005229218439983975</v>
      </c>
      <c r="M53" s="39">
        <f t="shared" si="1"/>
        <v>0.024076423313268924</v>
      </c>
      <c r="N53" s="38">
        <f t="shared" si="1"/>
        <v>0.007460447721201326</v>
      </c>
      <c r="O53" s="40">
        <f t="shared" si="1"/>
        <v>0.01890285593940914</v>
      </c>
    </row>
    <row r="54" spans="1:15" ht="19.5" customHeight="1">
      <c r="A54" s="27" t="s">
        <v>5</v>
      </c>
      <c r="B54" s="38">
        <f aca="true" t="shared" si="2" ref="B54:O54">IF(ISNUMBER(B6)=TRUE,B6/B$16,"")</f>
        <v>0.07895807865096545</v>
      </c>
      <c r="C54" s="38">
        <f t="shared" si="2"/>
        <v>0.08279055002160711</v>
      </c>
      <c r="D54" s="38">
        <f t="shared" si="2"/>
        <v>0.08289021682906407</v>
      </c>
      <c r="E54" s="38">
        <f t="shared" si="2"/>
        <v>0.030032067387413132</v>
      </c>
      <c r="F54" s="38">
        <f t="shared" si="2"/>
        <v>0.3717284207239365</v>
      </c>
      <c r="G54" s="38">
        <f t="shared" si="2"/>
        <v>0.23381837712336548</v>
      </c>
      <c r="H54" s="38">
        <f t="shared" si="2"/>
        <v>0.12069290618024149</v>
      </c>
      <c r="I54" s="38">
        <f t="shared" si="2"/>
        <v>0.0034493066294646745</v>
      </c>
      <c r="J54" s="38">
        <f t="shared" si="2"/>
        <v>0.6412738157065246</v>
      </c>
      <c r="K54" s="38">
        <f t="shared" si="2"/>
        <v>0.5701646837985149</v>
      </c>
      <c r="L54" s="38">
        <f t="shared" si="2"/>
        <v>0.5220551351016455</v>
      </c>
      <c r="M54" s="39">
        <f t="shared" si="2"/>
        <v>0.20859132236248434</v>
      </c>
      <c r="N54" s="38">
        <f t="shared" si="2"/>
        <v>0.10496857924685772</v>
      </c>
      <c r="O54" s="40">
        <f t="shared" si="2"/>
        <v>0.04036625220181513</v>
      </c>
    </row>
    <row r="55" spans="1:15" ht="19.5" customHeight="1">
      <c r="A55" s="27" t="s">
        <v>6</v>
      </c>
      <c r="B55" s="38">
        <f aca="true" t="shared" si="3" ref="B55:O55">IF(ISNUMBER(B7)=TRUE,B7/B$16,"")</f>
        <v>0.5301905292242071</v>
      </c>
      <c r="C55" s="38">
        <f t="shared" si="3"/>
        <v>0.21819224117810387</v>
      </c>
      <c r="D55" s="38">
        <f t="shared" si="3"/>
        <v>0.014345345080835582</v>
      </c>
      <c r="E55" s="38">
        <f t="shared" si="3"/>
        <v>0.003610770292916986</v>
      </c>
      <c r="F55" s="38">
        <f t="shared" si="3"/>
        <v>0.0635417829955109</v>
      </c>
      <c r="G55" s="38">
        <f t="shared" si="3"/>
        <v>0.28042822779581933</v>
      </c>
      <c r="H55" s="38">
        <f t="shared" si="3"/>
        <v>0.107220933612576</v>
      </c>
      <c r="I55" s="38">
        <f t="shared" si="3"/>
        <v>0.0049991813842120165</v>
      </c>
      <c r="J55" s="38">
        <f t="shared" si="3"/>
        <v>0.04188573513766482</v>
      </c>
      <c r="K55" s="38">
        <f t="shared" si="3"/>
        <v>0.04732316313060573</v>
      </c>
      <c r="L55" s="38">
        <f t="shared" si="3"/>
        <v>0.060069242718986046</v>
      </c>
      <c r="M55" s="39">
        <f t="shared" si="3"/>
        <v>0.24552489830574456</v>
      </c>
      <c r="N55" s="38">
        <f t="shared" si="3"/>
        <v>0.08615020663092289</v>
      </c>
      <c r="O55" s="40">
        <f t="shared" si="3"/>
        <v>0.13317759407947494</v>
      </c>
    </row>
    <row r="56" spans="1:15" ht="19.5" customHeight="1">
      <c r="A56" s="27" t="s">
        <v>7</v>
      </c>
      <c r="B56" s="38">
        <f aca="true" t="shared" si="4" ref="B56:O56">IF(ISNUMBER(B8)=TRUE,B8/B$16,"")</f>
        <v>0.2009309558305095</v>
      </c>
      <c r="C56" s="38">
        <f t="shared" si="4"/>
        <v>0.02012787966313364</v>
      </c>
      <c r="D56" s="38">
        <f t="shared" si="4"/>
        <v>0.02055672585001914</v>
      </c>
      <c r="E56" s="38">
        <f t="shared" si="4"/>
        <v>0.000429245059050012</v>
      </c>
      <c r="F56" s="38">
        <f t="shared" si="4"/>
        <v>0.18985438929592424</v>
      </c>
      <c r="G56" s="38">
        <f t="shared" si="4"/>
        <v>0.16570582636308556</v>
      </c>
      <c r="H56" s="38">
        <f t="shared" si="4"/>
        <v>0.004359155852622689</v>
      </c>
      <c r="I56" s="38">
        <f t="shared" si="4"/>
        <v>0.006886031461962927</v>
      </c>
      <c r="J56" s="38">
        <f t="shared" si="4"/>
        <v>0.031160272021577323</v>
      </c>
      <c r="K56" s="38">
        <f t="shared" si="4"/>
        <v>0.0619201601021995</v>
      </c>
      <c r="L56" s="38">
        <f t="shared" si="4"/>
        <v>0.06364117856562718</v>
      </c>
      <c r="M56" s="39">
        <f t="shared" si="4"/>
        <v>0.14202972379653744</v>
      </c>
      <c r="N56" s="38">
        <f t="shared" si="4"/>
        <v>0.033460664646055065</v>
      </c>
      <c r="O56" s="40">
        <f t="shared" si="4"/>
        <v>0.02936282485359472</v>
      </c>
    </row>
    <row r="57" spans="1:15" ht="19.5" customHeight="1">
      <c r="A57" s="27" t="s">
        <v>13</v>
      </c>
      <c r="B57" s="38">
        <f aca="true" t="shared" si="5" ref="B57:O57">IF(ISNUMBER(B9)=TRUE,B9/B$16,"")</f>
      </c>
      <c r="C57" s="38">
        <f t="shared" si="5"/>
      </c>
      <c r="D57" s="38">
        <f t="shared" si="5"/>
        <v>0.024556140906627125</v>
      </c>
      <c r="E57" s="38">
        <f t="shared" si="5"/>
        <v>0.2934466925260862</v>
      </c>
      <c r="F57" s="38">
        <f t="shared" si="5"/>
      </c>
      <c r="G57" s="38">
        <f t="shared" si="5"/>
      </c>
      <c r="H57" s="38">
        <f t="shared" si="5"/>
      </c>
      <c r="I57" s="38">
        <f t="shared" si="5"/>
      </c>
      <c r="J57" s="38">
        <f t="shared" si="5"/>
      </c>
      <c r="K57" s="38">
        <f t="shared" si="5"/>
      </c>
      <c r="L57" s="38">
        <f t="shared" si="5"/>
      </c>
      <c r="M57" s="39">
        <f t="shared" si="5"/>
        <v>0.025352161910271235</v>
      </c>
      <c r="N57" s="38">
        <f t="shared" si="5"/>
        <v>0.016591327990248112</v>
      </c>
      <c r="O57" s="40">
        <f t="shared" si="5"/>
      </c>
    </row>
    <row r="58" spans="1:15" ht="19.5" customHeight="1">
      <c r="A58" s="27" t="s">
        <v>8</v>
      </c>
      <c r="B58" s="38">
        <f aca="true" t="shared" si="6" ref="B58:O58">IF(ISNUMBER(B10)=TRUE,B10/B$16,"")</f>
        <v>1.623211885452302E-05</v>
      </c>
      <c r="C58" s="38">
        <f t="shared" si="6"/>
        <v>0.0006189286607851044</v>
      </c>
      <c r="D58" s="38">
        <f t="shared" si="6"/>
        <v>0.39218470534266703</v>
      </c>
      <c r="E58" s="38">
        <f t="shared" si="6"/>
      </c>
      <c r="F58" s="38">
        <f t="shared" si="6"/>
        <v>0.000354945248729501</v>
      </c>
      <c r="G58" s="38">
        <f t="shared" si="6"/>
      </c>
      <c r="H58" s="38">
        <f t="shared" si="6"/>
      </c>
      <c r="I58" s="38">
        <f t="shared" si="6"/>
        <v>1.2095747656905533E-05</v>
      </c>
      <c r="J58" s="38">
        <f t="shared" si="6"/>
        <v>0.0043554603418410965</v>
      </c>
      <c r="K58" s="38">
        <f t="shared" si="6"/>
        <v>0.008833600333182421</v>
      </c>
      <c r="L58" s="38">
        <f t="shared" si="6"/>
        <v>0.009709702790741109</v>
      </c>
      <c r="M58" s="39">
        <f t="shared" si="6"/>
        <v>0.008776310520475302</v>
      </c>
      <c r="N58" s="38">
        <f t="shared" si="6"/>
        <v>0.22776068224425633</v>
      </c>
      <c r="O58" s="40">
        <f t="shared" si="6"/>
        <v>0.0002428723086005014</v>
      </c>
    </row>
    <row r="59" spans="1:15" ht="19.5" customHeight="1">
      <c r="A59" s="27" t="s">
        <v>2</v>
      </c>
      <c r="B59" s="38">
        <f aca="true" t="shared" si="7" ref="B59:O59">IF(ISNUMBER(B11)=TRUE,B11/B$16,"")</f>
        <v>0.02443893627280918</v>
      </c>
      <c r="C59" s="38">
        <f t="shared" si="7"/>
        <v>0.5435466399266796</v>
      </c>
      <c r="D59" s="38">
        <f t="shared" si="7"/>
        <v>0.08969124661327915</v>
      </c>
      <c r="E59" s="38">
        <f t="shared" si="7"/>
        <v>0.007929281606016836</v>
      </c>
      <c r="F59" s="38">
        <f t="shared" si="7"/>
        <v>0.3365078245538343</v>
      </c>
      <c r="G59" s="38">
        <f t="shared" si="7"/>
        <v>0.29637926341930315</v>
      </c>
      <c r="H59" s="38">
        <f t="shared" si="7"/>
        <v>0.0464621036175341</v>
      </c>
      <c r="I59" s="38">
        <f t="shared" si="7"/>
        <v>0.02086105104425708</v>
      </c>
      <c r="J59" s="38">
        <f t="shared" si="7"/>
        <v>0.20880552028149343</v>
      </c>
      <c r="K59" s="38">
        <f t="shared" si="7"/>
        <v>0.22647482451039938</v>
      </c>
      <c r="L59" s="38">
        <f t="shared" si="7"/>
        <v>0.24420135816428712</v>
      </c>
      <c r="M59" s="39">
        <f t="shared" si="7"/>
        <v>0.25655465820533074</v>
      </c>
      <c r="N59" s="38">
        <f t="shared" si="7"/>
        <v>0.2598092397758546</v>
      </c>
      <c r="O59" s="40">
        <f t="shared" si="7"/>
        <v>0.21965508470032932</v>
      </c>
    </row>
    <row r="60" spans="1:15" ht="19.5" customHeight="1">
      <c r="A60" s="27" t="s">
        <v>9</v>
      </c>
      <c r="B60" s="38">
        <f aca="true" t="shared" si="8" ref="B60:O60">IF(ISNUMBER(B12)=TRUE,B12/B$16,"")</f>
        <v>0.010289146509522604</v>
      </c>
      <c r="C60" s="38">
        <f t="shared" si="8"/>
        <v>0.09840141464294926</v>
      </c>
      <c r="D60" s="38">
        <f t="shared" si="8"/>
        <v>0.006407392732574694</v>
      </c>
      <c r="E60" s="38">
        <f t="shared" si="8"/>
        <v>9.106862610375027E-05</v>
      </c>
      <c r="F60" s="38">
        <f t="shared" si="8"/>
        <v>0.0198595453912046</v>
      </c>
      <c r="G60" s="38">
        <f t="shared" si="8"/>
        <v>0.02571698410132561</v>
      </c>
      <c r="H60" s="38">
        <f t="shared" si="8"/>
        <v>0.006161222010180818</v>
      </c>
      <c r="I60" s="38">
        <f t="shared" si="8"/>
        <v>3.487237340534462E-05</v>
      </c>
      <c r="J60" s="38">
        <f t="shared" si="8"/>
        <v>0.025782831151023238</v>
      </c>
      <c r="K60" s="38">
        <f t="shared" si="8"/>
        <v>0.022279645849240734</v>
      </c>
      <c r="L60" s="38">
        <f t="shared" si="8"/>
        <v>0.019579000786876546</v>
      </c>
      <c r="M60" s="39">
        <f t="shared" si="8"/>
        <v>0.02231465215316951</v>
      </c>
      <c r="N60" s="38">
        <f t="shared" si="8"/>
        <v>0.03811781287558955</v>
      </c>
      <c r="O60" s="40">
        <f t="shared" si="8"/>
        <v>0.03830831637489671</v>
      </c>
    </row>
    <row r="61" spans="1:15" ht="19.5" customHeight="1">
      <c r="A61" s="27" t="s">
        <v>10</v>
      </c>
      <c r="B61" s="38">
        <f aca="true" t="shared" si="9" ref="B61:O61">IF(ISNUMBER(B13)=TRUE,B13/B$16,"")</f>
        <v>0.03452956619422427</v>
      </c>
      <c r="C61" s="38">
        <f t="shared" si="9"/>
        <v>0.011812610192947026</v>
      </c>
      <c r="D61" s="38">
        <f t="shared" si="9"/>
        <v>0.004076159269078676</v>
      </c>
      <c r="E61" s="38">
        <f t="shared" si="9"/>
        <v>0.1851630071175608</v>
      </c>
      <c r="F61" s="38">
        <f t="shared" si="9"/>
        <v>0.0006258293218985374</v>
      </c>
      <c r="G61" s="38">
        <f t="shared" si="9"/>
        <v>0.03256102420751129</v>
      </c>
      <c r="H61" s="38">
        <f t="shared" si="9"/>
        <v>0.029279706492256887</v>
      </c>
      <c r="I61" s="38">
        <f t="shared" si="9"/>
        <v>0.0029572837961287348</v>
      </c>
      <c r="J61" s="38">
        <f t="shared" si="9"/>
        <v>0.00790355033371934</v>
      </c>
      <c r="K61" s="38">
        <f t="shared" si="9"/>
        <v>0.007524259583513576</v>
      </c>
      <c r="L61" s="38">
        <f t="shared" si="9"/>
        <v>0.00796082003470418</v>
      </c>
      <c r="M61" s="39">
        <f t="shared" si="9"/>
        <v>0.045297684663634465</v>
      </c>
      <c r="N61" s="38">
        <f t="shared" si="9"/>
        <v>0.00783686706101752</v>
      </c>
      <c r="O61" s="40">
        <f t="shared" si="9"/>
        <v>0.009158766487635766</v>
      </c>
    </row>
    <row r="62" spans="1:15" ht="19.5" customHeight="1">
      <c r="A62" s="27" t="s">
        <v>11</v>
      </c>
      <c r="B62" s="38">
        <f aca="true" t="shared" si="10" ref="B62:O62">IF(ISNUMBER(B14)=TRUE,B14/B$16,"")</f>
        <v>1.9055700797512028E-06</v>
      </c>
      <c r="C62" s="38">
        <f t="shared" si="10"/>
        <v>0.0016273988314164877</v>
      </c>
      <c r="D62" s="38">
        <f t="shared" si="10"/>
        <v>0.08397586661129236</v>
      </c>
      <c r="E62" s="38">
        <f t="shared" si="10"/>
        <v>0.47213234845478896</v>
      </c>
      <c r="F62" s="38">
        <f t="shared" si="10"/>
        <v>6.329956397262704E-06</v>
      </c>
      <c r="G62" s="38">
        <f t="shared" si="10"/>
      </c>
      <c r="H62" s="38">
        <f t="shared" si="10"/>
        <v>0.6852381981051622</v>
      </c>
      <c r="I62" s="38">
        <f t="shared" si="10"/>
        <v>0.9602312934662772</v>
      </c>
      <c r="J62" s="38">
        <f t="shared" si="10"/>
        <v>0.01182326542696826</v>
      </c>
      <c r="K62" s="38">
        <f t="shared" si="10"/>
        <v>0.02493339281026194</v>
      </c>
      <c r="L62" s="38">
        <f t="shared" si="10"/>
        <v>0.042115471820047365</v>
      </c>
      <c r="M62" s="39">
        <f t="shared" si="10"/>
        <v>0.07452278347828907</v>
      </c>
      <c r="N62" s="38">
        <f t="shared" si="10"/>
        <v>0.053035482514597915</v>
      </c>
      <c r="O62" s="40">
        <f t="shared" si="10"/>
        <v>0.5098893245508274</v>
      </c>
    </row>
    <row r="63" spans="1:15" ht="19.5" customHeight="1">
      <c r="A63" s="27" t="s">
        <v>12</v>
      </c>
      <c r="B63" s="38">
        <f aca="true" t="shared" si="11" ref="B63:O63">IF(ISNUMBER(B15)=TRUE,B15/B$16,"")</f>
        <v>0.0015753500851280401</v>
      </c>
      <c r="C63" s="38">
        <f t="shared" si="11"/>
        <v>0.0012976486794173316</v>
      </c>
      <c r="D63" s="38">
        <f t="shared" si="11"/>
        <v>0.2810711133277866</v>
      </c>
      <c r="E63" s="38">
        <f t="shared" si="11"/>
        <v>0.006916431083915237</v>
      </c>
      <c r="F63" s="38">
        <f t="shared" si="11"/>
        <v>0.016105748190127514</v>
      </c>
      <c r="G63" s="38">
        <f t="shared" si="11"/>
        <v>-0.06269063330367908</v>
      </c>
      <c r="H63" s="38">
        <f t="shared" si="11"/>
      </c>
      <c r="I63" s="38">
        <f t="shared" si="11"/>
        <v>0.0005688840966350453</v>
      </c>
      <c r="J63" s="38">
        <f t="shared" si="11"/>
        <v>0.020087995374800518</v>
      </c>
      <c r="K63" s="38">
        <f t="shared" si="11"/>
        <v>0.024595755033067972</v>
      </c>
      <c r="L63" s="38">
        <f t="shared" si="11"/>
        <v>0.02543887157710122</v>
      </c>
      <c r="M63" s="39">
        <f t="shared" si="11"/>
        <v>-0.05304061870920546</v>
      </c>
      <c r="N63" s="38">
        <f t="shared" si="11"/>
        <v>0.16480868929339892</v>
      </c>
      <c r="O63" s="40">
        <f t="shared" si="11"/>
        <v>0.0009361085034164918</v>
      </c>
    </row>
    <row r="64" spans="1:15" ht="19.5" customHeight="1">
      <c r="A64" s="6" t="s">
        <v>3</v>
      </c>
      <c r="B64" s="41">
        <f aca="true" t="shared" si="12" ref="B64:O64">IF(ISNUMBER(B16)=TRUE,B16/B$16,"")</f>
        <v>1</v>
      </c>
      <c r="C64" s="42">
        <f t="shared" si="12"/>
        <v>1</v>
      </c>
      <c r="D64" s="42">
        <f t="shared" si="12"/>
        <v>1</v>
      </c>
      <c r="E64" s="42">
        <f t="shared" si="12"/>
        <v>1</v>
      </c>
      <c r="F64" s="42">
        <f t="shared" si="12"/>
        <v>1</v>
      </c>
      <c r="G64" s="42">
        <f t="shared" si="12"/>
        <v>1</v>
      </c>
      <c r="H64" s="42">
        <f t="shared" si="12"/>
        <v>1</v>
      </c>
      <c r="I64" s="42">
        <f t="shared" si="12"/>
        <v>1</v>
      </c>
      <c r="J64" s="42">
        <f t="shared" si="12"/>
        <v>1</v>
      </c>
      <c r="K64" s="42">
        <f t="shared" si="12"/>
        <v>1</v>
      </c>
      <c r="L64" s="42">
        <f t="shared" si="12"/>
        <v>1</v>
      </c>
      <c r="M64" s="41">
        <f t="shared" si="12"/>
        <v>1</v>
      </c>
      <c r="N64" s="42">
        <f t="shared" si="12"/>
        <v>1</v>
      </c>
      <c r="O64" s="43">
        <f t="shared" si="12"/>
        <v>1</v>
      </c>
    </row>
    <row r="68" ht="15.75">
      <c r="A68" s="11"/>
    </row>
  </sheetData>
  <sheetProtection/>
  <mergeCells count="2">
    <mergeCell ref="A50:O50"/>
    <mergeCell ref="A1:O1"/>
  </mergeCells>
  <printOptions/>
  <pageMargins left="0.3" right="0.32" top="0.5" bottom="0.48" header="0.43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mmoretti</cp:lastModifiedBy>
  <cp:lastPrinted>2010-01-14T09:10:18Z</cp:lastPrinted>
  <dcterms:created xsi:type="dcterms:W3CDTF">1996-11-05T10:16:36Z</dcterms:created>
  <dcterms:modified xsi:type="dcterms:W3CDTF">2011-11-10T09:00:05Z</dcterms:modified>
  <cp:category/>
  <cp:version/>
  <cp:contentType/>
  <cp:contentStatus/>
</cp:coreProperties>
</file>