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S mac_inq" sheetId="1" r:id="rId1"/>
  </sheets>
  <definedNames>
    <definedName name="_xlnm.Print_Area" localSheetId="0">'BS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<sst xmlns="http://schemas.openxmlformats.org/spreadsheetml/2006/main" count="68" uniqueCount="37">
  <si>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</si>
  <si>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</si>
  <si>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</si>
  <si>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</si>
  <si>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</si>
  <si>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</si>
  <si>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</si>
  <si>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</si>
  <si>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</si>
  <si>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</si>
  <si>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</si>
  <si>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</si>
  <si>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</si>
  <si>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</si>
  <si>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</si>
  <si>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</si>
  <si>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</si>
  <si>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</si>
  <si>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</si>
  <si>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</si>
  <si>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</si>
  <si>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</si>
  <si>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</si>
  <si>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</si>
  <si>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</si>
  <si>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</si>
  <si>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</si>
  <si>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</si>
  <si>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</si>
  <si>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</si>
  <si>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</si>
  <si>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</si>
  <si>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</si>
  <si>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</si>
  <si>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</si>
  <si>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Brescia nel 2010 - dati finali (Fonte: INEMAR ARPA LOMBARDIA)</t>
  </si>
  <si>
    <t>Distribuzione  percentuale delle emissioni in provincia di Brescia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</si>
</sst>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9"/>
          <c:w val="0.97975"/>
          <c:h val="0.80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mac_inq'!$B$15:$O$15</c:f>
              <c:numCache/>
            </c:numRef>
          </c:val>
          <c:shape val="cylinder"/>
        </c:ser>
        <c:overlap val="100"/>
        <c:shape val="cylinder"/>
        <c:axId val="20169282"/>
        <c:axId val="47305811"/>
      </c:bar3DChart>
      <c:catAx>
        <c:axId val="201692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7305811"/>
        <c:crosses val="autoZero"/>
        <c:auto val="1"/>
        <c:lblOffset val="100"/>
        <c:tickLblSkip val="1"/>
        <c:noMultiLvlLbl val="0"/>
      </c:catAx>
      <c:valAx>
        <c:axId val="473058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16928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823"/>
          <c:w val="0.868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43450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2" width="8.421875" style="0" customWidth="1"/>
    <col min="5" max="5" width="8.7109375" style="0" customWidth="1"/>
    <col min="6" max="6" width="9.57421875" style="0" customWidth="1"/>
    <col min="7" max="7" width="8.28125" style="0" customWidth="1"/>
    <col min="8" max="8" width="8.140625" style="0" customWidth="1"/>
    <col min="9" max="9" width="8.00390625" style="0" customWidth="1"/>
    <col min="10" max="10" width="8.28125" style="0" customWidth="1"/>
    <col min="11" max="11" width="8.00390625" style="0" customWidth="1"/>
    <col min="12" max="12" width="7.8515625" style="0" customWidth="1"/>
    <col min="14" max="14" width="9.421875" style="0" customWidth="1"/>
    <col min="15" max="15" width="9.57421875" style="0" customWidth="1"/>
  </cols>
  <sheetData>
    <row r="1" spans="1:15" ht="27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5" t="s">
        <v>33</v>
      </c>
      <c r="N3" s="9" t="s">
        <v>28</v>
      </c>
      <c r="O3" s="10" t="s">
        <v>30</v>
      </c>
    </row>
    <row r="4" spans="1:15" ht="15.75">
      <c r="A4" s="26"/>
      <c r="B4" s="27" t="s">
        <v>31</v>
      </c>
      <c r="C4" s="27" t="s">
        <v>31</v>
      </c>
      <c r="D4" s="27" t="s">
        <v>31</v>
      </c>
      <c r="E4" s="27" t="s">
        <v>31</v>
      </c>
      <c r="F4" s="27" t="s">
        <v>31</v>
      </c>
      <c r="G4" s="27" t="s">
        <v>32</v>
      </c>
      <c r="H4" s="27" t="s">
        <v>31</v>
      </c>
      <c r="I4" s="27" t="s">
        <v>31</v>
      </c>
      <c r="J4" s="27" t="s">
        <v>31</v>
      </c>
      <c r="K4" s="27" t="s">
        <v>31</v>
      </c>
      <c r="L4" s="27" t="s">
        <v>31</v>
      </c>
      <c r="M4" s="28" t="s">
        <v>32</v>
      </c>
      <c r="N4" s="27" t="s">
        <v>31</v>
      </c>
      <c r="O4" s="29" t="s">
        <v>32</v>
      </c>
    </row>
    <row r="5" spans="1:15" s="12" customFormat="1" ht="21.75" customHeight="1">
      <c r="A5" s="4" t="s">
        <v>4</v>
      </c>
      <c r="B5" s="13">
        <v>241.186481</v>
      </c>
      <c r="C5" s="14">
        <v>389.762563</v>
      </c>
      <c r="D5" s="14">
        <v>9.860647</v>
      </c>
      <c r="E5" s="14">
        <v>12.860461</v>
      </c>
      <c r="F5" s="14">
        <v>78.753862</v>
      </c>
      <c r="G5" s="14">
        <v>280.153662</v>
      </c>
      <c r="H5" s="39">
        <v>1.12527</v>
      </c>
      <c r="I5" s="39">
        <v>0.763788</v>
      </c>
      <c r="J5" s="14">
        <v>42.30206</v>
      </c>
      <c r="K5" s="14">
        <v>55.11142</v>
      </c>
      <c r="L5" s="15">
        <v>59.56685</v>
      </c>
      <c r="M5" s="13">
        <v>280.772565</v>
      </c>
      <c r="N5" s="14">
        <v>494.213944</v>
      </c>
      <c r="O5" s="15">
        <v>16.055443</v>
      </c>
    </row>
    <row r="6" spans="1:15" s="12" customFormat="1" ht="21.75" customHeight="1">
      <c r="A6" s="4" t="s">
        <v>5</v>
      </c>
      <c r="B6" s="16">
        <v>139.557307</v>
      </c>
      <c r="C6" s="17">
        <v>1811.650597</v>
      </c>
      <c r="D6" s="17">
        <v>1879.541764</v>
      </c>
      <c r="E6" s="17">
        <v>1111.534939</v>
      </c>
      <c r="F6" s="17">
        <v>13960.059214</v>
      </c>
      <c r="G6" s="17">
        <v>2340.994985</v>
      </c>
      <c r="H6" s="17">
        <v>89.114239</v>
      </c>
      <c r="I6" s="17">
        <v>31.292641</v>
      </c>
      <c r="J6" s="17">
        <v>1509.45997</v>
      </c>
      <c r="K6" s="17">
        <v>1533.22576</v>
      </c>
      <c r="L6" s="18">
        <v>1612.57387</v>
      </c>
      <c r="M6" s="16">
        <v>2391.962649</v>
      </c>
      <c r="N6" s="17">
        <v>5640.923498</v>
      </c>
      <c r="O6" s="18">
        <v>45.587082</v>
      </c>
    </row>
    <row r="7" spans="1:15" s="12" customFormat="1" ht="21.75" customHeight="1">
      <c r="A7" s="4" t="s">
        <v>6</v>
      </c>
      <c r="B7" s="16">
        <v>2309.370508</v>
      </c>
      <c r="C7" s="17">
        <v>4123.547746</v>
      </c>
      <c r="D7" s="17">
        <v>362.9993</v>
      </c>
      <c r="E7" s="17">
        <v>116.293396</v>
      </c>
      <c r="F7" s="17">
        <v>5189.104322</v>
      </c>
      <c r="G7" s="17">
        <v>2714.180319</v>
      </c>
      <c r="H7" s="17">
        <v>87.161546</v>
      </c>
      <c r="I7" s="17">
        <v>30.557926</v>
      </c>
      <c r="J7" s="17">
        <v>146.54757</v>
      </c>
      <c r="K7" s="17">
        <v>186.8179</v>
      </c>
      <c r="L7" s="18">
        <v>308.54712</v>
      </c>
      <c r="M7" s="16">
        <v>2743.642541</v>
      </c>
      <c r="N7" s="17">
        <v>5966.157137</v>
      </c>
      <c r="O7" s="18">
        <v>163.611183</v>
      </c>
    </row>
    <row r="8" spans="1:15" s="12" customFormat="1" ht="21.75" customHeight="1">
      <c r="A8" s="4" t="s">
        <v>7</v>
      </c>
      <c r="B8" s="16">
        <v>672.995191</v>
      </c>
      <c r="C8" s="17">
        <v>1747.967688</v>
      </c>
      <c r="D8" s="17">
        <v>1877.632405</v>
      </c>
      <c r="E8" s="17">
        <v>91.18139</v>
      </c>
      <c r="F8" s="17">
        <v>10910.641258</v>
      </c>
      <c r="G8" s="17">
        <v>1129.746182</v>
      </c>
      <c r="H8" s="17">
        <v>30.993075</v>
      </c>
      <c r="I8" s="19">
        <v>4.710311</v>
      </c>
      <c r="J8" s="17">
        <v>133.60098</v>
      </c>
      <c r="K8" s="17">
        <v>312.78273</v>
      </c>
      <c r="L8" s="18">
        <v>362.9649</v>
      </c>
      <c r="M8" s="16">
        <v>1141.268837</v>
      </c>
      <c r="N8" s="17">
        <v>5211.600066</v>
      </c>
      <c r="O8" s="18">
        <v>59.30898</v>
      </c>
    </row>
    <row r="9" spans="1:15" s="12" customFormat="1" ht="21.75" customHeight="1">
      <c r="A9" s="4" t="s">
        <v>13</v>
      </c>
      <c r="B9" s="16"/>
      <c r="C9" s="17"/>
      <c r="D9" s="17">
        <v>1124.777675</v>
      </c>
      <c r="E9" s="17">
        <v>12009.786585</v>
      </c>
      <c r="F9" s="17"/>
      <c r="G9" s="17"/>
      <c r="H9" s="17"/>
      <c r="I9" s="17"/>
      <c r="J9" s="17"/>
      <c r="K9" s="17"/>
      <c r="L9" s="18"/>
      <c r="M9" s="16">
        <v>252.205512</v>
      </c>
      <c r="N9" s="17">
        <v>1292.914686</v>
      </c>
      <c r="O9" s="18"/>
    </row>
    <row r="10" spans="1:15" s="12" customFormat="1" ht="21.75" customHeight="1">
      <c r="A10" s="4" t="s">
        <v>8</v>
      </c>
      <c r="B10" s="41">
        <v>0.064021</v>
      </c>
      <c r="C10" s="17">
        <v>14.652165</v>
      </c>
      <c r="D10" s="17">
        <v>10249.127958</v>
      </c>
      <c r="E10" s="17"/>
      <c r="F10" s="19">
        <v>9.1527</v>
      </c>
      <c r="G10" s="17"/>
      <c r="H10" s="17"/>
      <c r="I10" s="19">
        <v>0.2807</v>
      </c>
      <c r="J10" s="19">
        <v>5.31559</v>
      </c>
      <c r="K10" s="19">
        <v>6.88557</v>
      </c>
      <c r="L10" s="40">
        <v>9.28483</v>
      </c>
      <c r="M10" s="16">
        <v>150.222566</v>
      </c>
      <c r="N10" s="17">
        <v>10268.010396</v>
      </c>
      <c r="O10" s="40">
        <v>0.33705</v>
      </c>
    </row>
    <row r="11" spans="1:15" s="12" customFormat="1" ht="21.75" customHeight="1">
      <c r="A11" s="4" t="s">
        <v>2</v>
      </c>
      <c r="B11" s="16">
        <v>19.921547</v>
      </c>
      <c r="C11" s="17">
        <v>12738.415206</v>
      </c>
      <c r="D11" s="17">
        <v>2831.677412</v>
      </c>
      <c r="E11" s="17">
        <v>228.155138</v>
      </c>
      <c r="F11" s="17">
        <v>13029.076771</v>
      </c>
      <c r="G11" s="17">
        <v>3153.91821</v>
      </c>
      <c r="H11" s="17">
        <v>97.160254</v>
      </c>
      <c r="I11" s="17">
        <v>238.338181</v>
      </c>
      <c r="J11" s="17">
        <v>738.49696</v>
      </c>
      <c r="K11" s="17">
        <v>953.17747</v>
      </c>
      <c r="L11" s="18">
        <v>1197.54708</v>
      </c>
      <c r="M11" s="16">
        <v>3188.829093</v>
      </c>
      <c r="N11" s="17">
        <v>19808.936591</v>
      </c>
      <c r="O11" s="18">
        <v>291.574794</v>
      </c>
    </row>
    <row r="12" spans="1:15" s="12" customFormat="1" ht="21.75" customHeight="1">
      <c r="A12" s="4" t="s">
        <v>9</v>
      </c>
      <c r="B12" s="16">
        <v>18.12982</v>
      </c>
      <c r="C12" s="17">
        <v>2461.02919</v>
      </c>
      <c r="D12" s="17">
        <v>310.079676</v>
      </c>
      <c r="E12" s="19">
        <v>4.592221</v>
      </c>
      <c r="F12" s="17">
        <v>913.108031</v>
      </c>
      <c r="G12" s="17">
        <v>222.796629</v>
      </c>
      <c r="H12" s="17">
        <v>11.608725</v>
      </c>
      <c r="I12" s="19">
        <v>0.525101</v>
      </c>
      <c r="J12" s="17">
        <v>122.93993</v>
      </c>
      <c r="K12" s="17">
        <v>126.47355</v>
      </c>
      <c r="L12" s="18">
        <v>128.85975</v>
      </c>
      <c r="M12" s="16">
        <v>226.491779</v>
      </c>
      <c r="N12" s="17">
        <v>3413.041461</v>
      </c>
      <c r="O12" s="18">
        <v>54.10022</v>
      </c>
    </row>
    <row r="13" spans="1:15" s="12" customFormat="1" ht="21.75" customHeight="1">
      <c r="A13" s="4" t="s">
        <v>10</v>
      </c>
      <c r="B13" s="16">
        <v>67.461486</v>
      </c>
      <c r="C13" s="17">
        <v>468.438595</v>
      </c>
      <c r="D13" s="17">
        <v>364.944231</v>
      </c>
      <c r="E13" s="17">
        <v>34960.512365</v>
      </c>
      <c r="F13" s="17">
        <v>174.109204</v>
      </c>
      <c r="G13" s="17">
        <v>252.322846</v>
      </c>
      <c r="H13" s="17">
        <v>46.448627</v>
      </c>
      <c r="I13" s="17">
        <v>50.057221</v>
      </c>
      <c r="J13" s="19">
        <v>7.53713</v>
      </c>
      <c r="K13" s="17">
        <v>10.43433</v>
      </c>
      <c r="L13" s="18">
        <v>17.07479</v>
      </c>
      <c r="M13" s="16">
        <v>1000.892676</v>
      </c>
      <c r="N13" s="17">
        <v>1445.038507</v>
      </c>
      <c r="O13" s="18">
        <v>15.236389</v>
      </c>
    </row>
    <row r="14" spans="1:15" s="12" customFormat="1" ht="21.75" customHeight="1">
      <c r="A14" s="4" t="s">
        <v>11</v>
      </c>
      <c r="B14" s="16"/>
      <c r="C14" s="17">
        <v>82.49044</v>
      </c>
      <c r="D14" s="17">
        <v>12774.926368</v>
      </c>
      <c r="E14" s="17">
        <v>54885.297813</v>
      </c>
      <c r="F14" s="17"/>
      <c r="G14" s="17"/>
      <c r="H14" s="17">
        <v>2895.579883</v>
      </c>
      <c r="I14" s="17">
        <v>27869.91483</v>
      </c>
      <c r="J14" s="17">
        <v>111.73906</v>
      </c>
      <c r="K14" s="17">
        <v>279.81899</v>
      </c>
      <c r="L14" s="18">
        <v>550.04152</v>
      </c>
      <c r="M14" s="16">
        <v>2050.221135</v>
      </c>
      <c r="N14" s="17">
        <v>13643.958894</v>
      </c>
      <c r="O14" s="18">
        <v>1641.101765</v>
      </c>
    </row>
    <row r="15" spans="1:15" s="12" customFormat="1" ht="21.75" customHeight="1">
      <c r="A15" s="4" t="s">
        <v>12</v>
      </c>
      <c r="B15" s="43">
        <v>1.669453</v>
      </c>
      <c r="C15" s="44">
        <v>8.087836</v>
      </c>
      <c r="D15" s="20">
        <v>20721.669816</v>
      </c>
      <c r="E15" s="20">
        <v>1941.845725</v>
      </c>
      <c r="F15" s="20">
        <v>198.137786</v>
      </c>
      <c r="G15" s="20">
        <v>-1193.322518</v>
      </c>
      <c r="H15" s="44">
        <v>0.190786</v>
      </c>
      <c r="I15" s="44">
        <v>0.836157</v>
      </c>
      <c r="J15" s="20">
        <v>69.20573</v>
      </c>
      <c r="K15" s="20">
        <v>69.70771</v>
      </c>
      <c r="L15" s="21">
        <v>70.08232</v>
      </c>
      <c r="M15" s="23">
        <v>-1152.484617</v>
      </c>
      <c r="N15" s="20">
        <v>20780.517978</v>
      </c>
      <c r="O15" s="42">
        <v>0.27718</v>
      </c>
    </row>
    <row r="16" spans="1:15" s="12" customFormat="1" ht="21.75" customHeight="1">
      <c r="A16" s="6" t="s">
        <v>3</v>
      </c>
      <c r="B16" s="22">
        <f aca="true" t="shared" si="0" ref="B16:O16">SUM(B5:B15)</f>
        <v>3470.355814</v>
      </c>
      <c r="C16" s="22">
        <f t="shared" si="0"/>
        <v>23846.042026000003</v>
      </c>
      <c r="D16" s="22">
        <f t="shared" si="0"/>
        <v>52507.237252000006</v>
      </c>
      <c r="E16" s="22">
        <f t="shared" si="0"/>
        <v>105362.060033</v>
      </c>
      <c r="F16" s="22">
        <f t="shared" si="0"/>
        <v>44462.143148</v>
      </c>
      <c r="G16" s="22">
        <f t="shared" si="0"/>
        <v>8900.790314999998</v>
      </c>
      <c r="H16" s="22">
        <f t="shared" si="0"/>
        <v>3259.382405</v>
      </c>
      <c r="I16" s="22">
        <f t="shared" si="0"/>
        <v>28227.276856000004</v>
      </c>
      <c r="J16" s="22">
        <f t="shared" si="0"/>
        <v>2887.14498</v>
      </c>
      <c r="K16" s="22">
        <f t="shared" si="0"/>
        <v>3534.43543</v>
      </c>
      <c r="L16" s="22">
        <f t="shared" si="0"/>
        <v>4316.543030000001</v>
      </c>
      <c r="M16" s="34">
        <f t="shared" si="0"/>
        <v>12274.024736000001</v>
      </c>
      <c r="N16" s="22">
        <f t="shared" si="0"/>
        <v>87965.313158</v>
      </c>
      <c r="O16" s="24">
        <f t="shared" si="0"/>
        <v>2287.190086</v>
      </c>
    </row>
    <row r="17" spans="1:12" s="12" customFormat="1" ht="12.7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7" ht="12.75">
      <c r="A18" s="5"/>
      <c r="G18" s="5"/>
    </row>
    <row r="50" spans="1:15" ht="15.75" customHeight="1">
      <c r="A50" s="46" t="s">
        <v>36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2" spans="1:15" ht="42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1">
        <f aca="true" t="shared" si="1" ref="B53:O53">IF(ISNUMBER(B5)=TRUE,B5/B$16,"")</f>
        <v>0.06949906405187996</v>
      </c>
      <c r="C53" s="31">
        <f t="shared" si="1"/>
        <v>0.016344958319499354</v>
      </c>
      <c r="D53" s="31">
        <f t="shared" si="1"/>
        <v>0.0001877959594917443</v>
      </c>
      <c r="E53" s="31">
        <f t="shared" si="1"/>
        <v>0.00012205969583332018</v>
      </c>
      <c r="F53" s="31">
        <f t="shared" si="1"/>
        <v>0.0017712565437490052</v>
      </c>
      <c r="G53" s="31">
        <f t="shared" si="1"/>
        <v>0.03147514457540617</v>
      </c>
      <c r="H53" s="31">
        <f t="shared" si="1"/>
        <v>0.00034524025112051866</v>
      </c>
      <c r="I53" s="31">
        <f t="shared" si="1"/>
        <v>2.7058508119519466E-05</v>
      </c>
      <c r="J53" s="31">
        <f t="shared" si="1"/>
        <v>0.014651865525644644</v>
      </c>
      <c r="K53" s="31">
        <f t="shared" si="1"/>
        <v>0.015592708111801608</v>
      </c>
      <c r="L53" s="31">
        <f t="shared" si="1"/>
        <v>0.013799665516134098</v>
      </c>
      <c r="M53" s="32">
        <f t="shared" si="1"/>
        <v>0.022875346191578667</v>
      </c>
      <c r="N53" s="31">
        <f t="shared" si="1"/>
        <v>0.005618282096174789</v>
      </c>
      <c r="O53" s="33">
        <f t="shared" si="1"/>
        <v>0.007019723939114696</v>
      </c>
    </row>
    <row r="54" spans="1:15" ht="19.5" customHeight="1">
      <c r="A54" s="4" t="s">
        <v>5</v>
      </c>
      <c r="B54" s="31">
        <f aca="true" t="shared" si="2" ref="B54:O54">IF(ISNUMBER(B6)=TRUE,B6/B$16,"")</f>
        <v>0.04021412053398165</v>
      </c>
      <c r="C54" s="31">
        <f t="shared" si="2"/>
        <v>0.07597280064443009</v>
      </c>
      <c r="D54" s="31">
        <f t="shared" si="2"/>
        <v>0.035795860958736846</v>
      </c>
      <c r="E54" s="31">
        <f t="shared" si="2"/>
        <v>0.01054966976397254</v>
      </c>
      <c r="F54" s="31">
        <f t="shared" si="2"/>
        <v>0.3139763004120496</v>
      </c>
      <c r="G54" s="31">
        <f t="shared" si="2"/>
        <v>0.26300978926049445</v>
      </c>
      <c r="H54" s="31">
        <f t="shared" si="2"/>
        <v>0.027340835755662124</v>
      </c>
      <c r="I54" s="31">
        <f t="shared" si="2"/>
        <v>0.0011085958153043878</v>
      </c>
      <c r="J54" s="31">
        <f t="shared" si="2"/>
        <v>0.5228209807461764</v>
      </c>
      <c r="K54" s="31">
        <f t="shared" si="2"/>
        <v>0.43379651159732746</v>
      </c>
      <c r="L54" s="31">
        <f t="shared" si="2"/>
        <v>0.37357993625746383</v>
      </c>
      <c r="M54" s="32">
        <f t="shared" si="2"/>
        <v>0.1948800577193166</v>
      </c>
      <c r="N54" s="31">
        <f t="shared" si="2"/>
        <v>0.06412668011387607</v>
      </c>
      <c r="O54" s="33">
        <f t="shared" si="2"/>
        <v>0.01993147936371389</v>
      </c>
    </row>
    <row r="55" spans="1:15" ht="19.5" customHeight="1">
      <c r="A55" s="4" t="s">
        <v>6</v>
      </c>
      <c r="B55" s="31">
        <f aca="true" t="shared" si="3" ref="B55:O55">IF(ISNUMBER(B7)=TRUE,B7/B$16,"")</f>
        <v>0.6654564061366879</v>
      </c>
      <c r="C55" s="31">
        <f t="shared" si="3"/>
        <v>0.17292378087331983</v>
      </c>
      <c r="D55" s="31">
        <f t="shared" si="3"/>
        <v>0.006913319363154521</v>
      </c>
      <c r="E55" s="31">
        <f t="shared" si="3"/>
        <v>0.001103750211068161</v>
      </c>
      <c r="F55" s="31">
        <f t="shared" si="3"/>
        <v>0.11670837154041722</v>
      </c>
      <c r="G55" s="31">
        <f t="shared" si="3"/>
        <v>0.30493700255200323</v>
      </c>
      <c r="H55" s="31">
        <f t="shared" si="3"/>
        <v>0.026741736675724617</v>
      </c>
      <c r="I55" s="31">
        <f t="shared" si="3"/>
        <v>0.0010825672683868756</v>
      </c>
      <c r="J55" s="31">
        <f t="shared" si="3"/>
        <v>0.05075864600329146</v>
      </c>
      <c r="K55" s="31">
        <f t="shared" si="3"/>
        <v>0.05285650387450989</v>
      </c>
      <c r="L55" s="31">
        <f t="shared" si="3"/>
        <v>0.07148014461007236</v>
      </c>
      <c r="M55" s="32">
        <f t="shared" si="3"/>
        <v>0.22353242722029332</v>
      </c>
      <c r="N55" s="31">
        <f t="shared" si="3"/>
        <v>0.06782397427817727</v>
      </c>
      <c r="O55" s="33">
        <f t="shared" si="3"/>
        <v>0.07153370592215832</v>
      </c>
    </row>
    <row r="56" spans="1:15" ht="19.5" customHeight="1">
      <c r="A56" s="4" t="s">
        <v>7</v>
      </c>
      <c r="B56" s="31">
        <f aca="true" t="shared" si="4" ref="B56:O56">IF(ISNUMBER(B8)=TRUE,B8/B$16,"")</f>
        <v>0.19392685565123438</v>
      </c>
      <c r="C56" s="31">
        <f t="shared" si="4"/>
        <v>0.07330221451820566</v>
      </c>
      <c r="D56" s="31">
        <f t="shared" si="4"/>
        <v>0.03575949722870785</v>
      </c>
      <c r="E56" s="31">
        <f t="shared" si="4"/>
        <v>0.0008654100913691461</v>
      </c>
      <c r="F56" s="31">
        <f t="shared" si="4"/>
        <v>0.24539170821527936</v>
      </c>
      <c r="G56" s="31">
        <f t="shared" si="4"/>
        <v>0.12692650225633367</v>
      </c>
      <c r="H56" s="31">
        <f t="shared" si="4"/>
        <v>0.009508879643105272</v>
      </c>
      <c r="I56" s="31">
        <f t="shared" si="4"/>
        <v>0.00016687089668725072</v>
      </c>
      <c r="J56" s="31">
        <f t="shared" si="4"/>
        <v>0.04627442713320202</v>
      </c>
      <c r="K56" s="31">
        <f t="shared" si="4"/>
        <v>0.08849581105517608</v>
      </c>
      <c r="L56" s="31">
        <f t="shared" si="4"/>
        <v>0.0840869412113795</v>
      </c>
      <c r="M56" s="32">
        <f t="shared" si="4"/>
        <v>0.09298244557489214</v>
      </c>
      <c r="N56" s="31">
        <f t="shared" si="4"/>
        <v>0.05924608097102001</v>
      </c>
      <c r="O56" s="33">
        <f t="shared" si="4"/>
        <v>0.025930936113720108</v>
      </c>
    </row>
    <row r="57" spans="1:15" ht="19.5" customHeight="1">
      <c r="A57" s="4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0.021421383677107428</v>
      </c>
      <c r="E57" s="31">
        <f t="shared" si="5"/>
        <v>0.11398587481336703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0.020547906446715506</v>
      </c>
      <c r="N57" s="31">
        <f t="shared" si="5"/>
        <v>0.014698005834160052</v>
      </c>
      <c r="O57" s="33">
        <f t="shared" si="5"/>
      </c>
    </row>
    <row r="58" spans="1:15" ht="19.5" customHeight="1">
      <c r="A58" s="4" t="s">
        <v>8</v>
      </c>
      <c r="B58" s="31">
        <f aca="true" t="shared" si="6" ref="B58:O58">IF(ISNUMBER(B10)=TRUE,B10/B$16,"")</f>
        <v>1.8447964252463247E-05</v>
      </c>
      <c r="C58" s="31">
        <f t="shared" si="6"/>
        <v>0.0006144485103240335</v>
      </c>
      <c r="D58" s="31">
        <f t="shared" si="6"/>
        <v>0.19519457686967923</v>
      </c>
      <c r="E58" s="31">
        <f t="shared" si="6"/>
      </c>
      <c r="F58" s="31">
        <f t="shared" si="6"/>
        <v>0.00020585377473896478</v>
      </c>
      <c r="G58" s="31">
        <f t="shared" si="6"/>
      </c>
      <c r="H58" s="31">
        <f t="shared" si="6"/>
      </c>
      <c r="I58" s="31">
        <f t="shared" si="6"/>
        <v>9.94428195932525E-06</v>
      </c>
      <c r="J58" s="31">
        <f t="shared" si="6"/>
        <v>0.0018411233370067893</v>
      </c>
      <c r="K58" s="31">
        <f t="shared" si="6"/>
        <v>0.0019481385744257323</v>
      </c>
      <c r="L58" s="31">
        <f t="shared" si="6"/>
        <v>0.002150987476661387</v>
      </c>
      <c r="M58" s="32">
        <f t="shared" si="6"/>
        <v>0.01223906332528349</v>
      </c>
      <c r="N58" s="31">
        <f t="shared" si="6"/>
        <v>0.11672794681645689</v>
      </c>
      <c r="O58" s="33">
        <f t="shared" si="6"/>
        <v>0.00014736422742608898</v>
      </c>
    </row>
    <row r="59" spans="1:15" ht="19.5" customHeight="1">
      <c r="A59" s="4" t="s">
        <v>2</v>
      </c>
      <c r="B59" s="31">
        <f aca="true" t="shared" si="7" ref="B59:O59">IF(ISNUMBER(B11)=TRUE,B11/B$16,"")</f>
        <v>0.005740491196791154</v>
      </c>
      <c r="C59" s="31">
        <f t="shared" si="7"/>
        <v>0.5341941103731576</v>
      </c>
      <c r="D59" s="31">
        <f t="shared" si="7"/>
        <v>0.05392927832804879</v>
      </c>
      <c r="E59" s="31">
        <f t="shared" si="7"/>
        <v>0.002165439228585133</v>
      </c>
      <c r="F59" s="31">
        <f t="shared" si="7"/>
        <v>0.29303753369760976</v>
      </c>
      <c r="G59" s="31">
        <f t="shared" si="7"/>
        <v>0.3543413672699243</v>
      </c>
      <c r="H59" s="31">
        <f t="shared" si="7"/>
        <v>0.029809406177978063</v>
      </c>
      <c r="I59" s="31">
        <f t="shared" si="7"/>
        <v>0.008443541409108286</v>
      </c>
      <c r="J59" s="31">
        <f t="shared" si="7"/>
        <v>0.255787972241006</v>
      </c>
      <c r="K59" s="31">
        <f t="shared" si="7"/>
        <v>0.2696830905183632</v>
      </c>
      <c r="L59" s="31">
        <f t="shared" si="7"/>
        <v>0.27743198010005704</v>
      </c>
      <c r="M59" s="32">
        <f t="shared" si="7"/>
        <v>0.25980305251032204</v>
      </c>
      <c r="N59" s="31">
        <f t="shared" si="7"/>
        <v>0.2251903151350116</v>
      </c>
      <c r="O59" s="33">
        <f t="shared" si="7"/>
        <v>0.127481662230325</v>
      </c>
    </row>
    <row r="60" spans="1:15" ht="19.5" customHeight="1">
      <c r="A60" s="4" t="s">
        <v>9</v>
      </c>
      <c r="B60" s="31">
        <f aca="true" t="shared" si="8" ref="B60:O60">IF(ISNUMBER(B12)=TRUE,B12/B$16,"")</f>
        <v>0.005224196299083008</v>
      </c>
      <c r="C60" s="31">
        <f t="shared" si="8"/>
        <v>0.10320493385513083</v>
      </c>
      <c r="D60" s="31">
        <f t="shared" si="8"/>
        <v>0.0059054654601578575</v>
      </c>
      <c r="E60" s="31">
        <f t="shared" si="8"/>
        <v>4.358514818865245E-05</v>
      </c>
      <c r="F60" s="31">
        <f t="shared" si="8"/>
        <v>0.02053675253486006</v>
      </c>
      <c r="G60" s="31">
        <f t="shared" si="8"/>
        <v>0.025031106352941878</v>
      </c>
      <c r="H60" s="31">
        <f t="shared" si="8"/>
        <v>0.0035616333272806017</v>
      </c>
      <c r="I60" s="31">
        <f t="shared" si="8"/>
        <v>1.8602609195310468E-05</v>
      </c>
      <c r="J60" s="31">
        <f t="shared" si="8"/>
        <v>0.042581834598413554</v>
      </c>
      <c r="K60" s="31">
        <f t="shared" si="8"/>
        <v>0.035783239644584484</v>
      </c>
      <c r="L60" s="31">
        <f t="shared" si="8"/>
        <v>0.029852534563984172</v>
      </c>
      <c r="M60" s="32">
        <f t="shared" si="8"/>
        <v>0.018452934866237832</v>
      </c>
      <c r="N60" s="31">
        <f t="shared" si="8"/>
        <v>0.03879985574392968</v>
      </c>
      <c r="O60" s="33">
        <f t="shared" si="8"/>
        <v>0.02365357402130677</v>
      </c>
    </row>
    <row r="61" spans="1:15" ht="19.5" customHeight="1">
      <c r="A61" s="4" t="s">
        <v>10</v>
      </c>
      <c r="B61" s="31">
        <f aca="true" t="shared" si="9" ref="B61:O61">IF(ISNUMBER(B13)=TRUE,B13/B$16,"")</f>
        <v>0.0194393571194772</v>
      </c>
      <c r="C61" s="31">
        <f t="shared" si="9"/>
        <v>0.01964429126180556</v>
      </c>
      <c r="D61" s="31">
        <f t="shared" si="9"/>
        <v>0.006950360561697602</v>
      </c>
      <c r="E61" s="31">
        <f t="shared" si="9"/>
        <v>0.33181310572373174</v>
      </c>
      <c r="F61" s="31">
        <f t="shared" si="9"/>
        <v>0.00391589769796852</v>
      </c>
      <c r="G61" s="31">
        <f t="shared" si="9"/>
        <v>0.028348364254213988</v>
      </c>
      <c r="H61" s="31">
        <f t="shared" si="9"/>
        <v>0.014250744843178351</v>
      </c>
      <c r="I61" s="31">
        <f t="shared" si="9"/>
        <v>0.0017733634475392127</v>
      </c>
      <c r="J61" s="31">
        <f t="shared" si="9"/>
        <v>0.0026105824446682273</v>
      </c>
      <c r="K61" s="31">
        <f t="shared" si="9"/>
        <v>0.0029521914338664266</v>
      </c>
      <c r="L61" s="31">
        <f t="shared" si="9"/>
        <v>0.003955663103861146</v>
      </c>
      <c r="M61" s="32">
        <f t="shared" si="9"/>
        <v>0.08154559710673863</v>
      </c>
      <c r="N61" s="31">
        <f t="shared" si="9"/>
        <v>0.016427367278332494</v>
      </c>
      <c r="O61" s="33">
        <f t="shared" si="9"/>
        <v>0.006661619029070941</v>
      </c>
    </row>
    <row r="62" spans="1:15" ht="19.5" customHeight="1">
      <c r="A62" s="4" t="s">
        <v>11</v>
      </c>
      <c r="B62" s="31">
        <f aca="true" t="shared" si="10" ref="B62:O62">IF(ISNUMBER(B14)=TRUE,B14/B$16,"")</f>
      </c>
      <c r="C62" s="31">
        <f t="shared" si="10"/>
        <v>0.0034592927375561274</v>
      </c>
      <c r="D62" s="31">
        <f t="shared" si="10"/>
        <v>0.2432983915472224</v>
      </c>
      <c r="E62" s="31">
        <f t="shared" si="10"/>
        <v>0.5209208874219962</v>
      </c>
      <c r="F62" s="31">
        <f t="shared" si="10"/>
      </c>
      <c r="G62" s="31">
        <f t="shared" si="10"/>
      </c>
      <c r="H62" s="31">
        <f t="shared" si="10"/>
        <v>0.8883829889239401</v>
      </c>
      <c r="I62" s="31">
        <f t="shared" si="10"/>
        <v>0.9873398334588538</v>
      </c>
      <c r="J62" s="31">
        <f t="shared" si="10"/>
        <v>0.03870226842574424</v>
      </c>
      <c r="K62" s="31">
        <f t="shared" si="10"/>
        <v>0.079169359729964</v>
      </c>
      <c r="L62" s="31">
        <f t="shared" si="10"/>
        <v>0.12742639565439473</v>
      </c>
      <c r="M62" s="32">
        <f t="shared" si="10"/>
        <v>0.16703739637957982</v>
      </c>
      <c r="N62" s="31">
        <f t="shared" si="10"/>
        <v>0.15510612540528596</v>
      </c>
      <c r="O62" s="33">
        <f t="shared" si="10"/>
        <v>0.7175187471497285</v>
      </c>
    </row>
    <row r="63" spans="1:15" ht="19.5" customHeight="1">
      <c r="A63" s="4" t="s">
        <v>12</v>
      </c>
      <c r="B63" s="31">
        <f aca="true" t="shared" si="11" ref="B63:O63">IF(ISNUMBER(B15)=TRUE,B15/B$16,"")</f>
        <v>0.00048106104661232296</v>
      </c>
      <c r="C63" s="31">
        <f t="shared" si="11"/>
        <v>0.00033916890657080984</v>
      </c>
      <c r="D63" s="31">
        <f t="shared" si="11"/>
        <v>0.3946440700459956</v>
      </c>
      <c r="E63" s="31">
        <f t="shared" si="11"/>
        <v>0.01843021790188805</v>
      </c>
      <c r="F63" s="31">
        <f t="shared" si="11"/>
        <v>0.004456325583327457</v>
      </c>
      <c r="G63" s="31">
        <f t="shared" si="11"/>
        <v>-0.13406927652131756</v>
      </c>
      <c r="H63" s="31">
        <f t="shared" si="11"/>
        <v>5.853440201043241E-05</v>
      </c>
      <c r="I63" s="31">
        <f t="shared" si="11"/>
        <v>2.9622304845969088E-05</v>
      </c>
      <c r="J63" s="31">
        <f t="shared" si="11"/>
        <v>0.02397029954484655</v>
      </c>
      <c r="K63" s="31">
        <f t="shared" si="11"/>
        <v>0.019722445459981145</v>
      </c>
      <c r="L63" s="31">
        <f t="shared" si="11"/>
        <v>0.016235751505991585</v>
      </c>
      <c r="M63" s="32">
        <f t="shared" si="11"/>
        <v>-0.09389622734095816</v>
      </c>
      <c r="N63" s="31">
        <f t="shared" si="11"/>
        <v>0.23623536632757516</v>
      </c>
      <c r="O63" s="33">
        <f t="shared" si="11"/>
        <v>0.00012118800343558326</v>
      </c>
    </row>
    <row r="64" spans="1:15" ht="19.5" customHeight="1">
      <c r="A64" s="6" t="s">
        <v>3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2014-02-26T14:53:38Z</dcterms:modified>
  <cp:category/>
  <cp:version/>
  <cp:contentType/>
  <cp:contentStatus/>
</cp:coreProperties>
</file>