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CR mac_inq" sheetId="1" r:id="rId1"/>
  </sheets>
  <definedNames>
    <definedName name="_xlnm.Print_Area" localSheetId="0">'CR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<sst xmlns="http://schemas.openxmlformats.org/spreadsheetml/2006/main" count="68" uniqueCount="37">
  <si>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</si>
  <si>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</si>
  <si>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</si>
  <si>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</si>
  <si>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</si>
  <si>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</si>
  <si>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</si>
  <si>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</si>
  <si>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</si>
  <si>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</si>
  <si>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</si>
  <si>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</si>
  <si>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</si>
  <si>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</si>
  <si>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</si>
  <si>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</si>
  <si>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</si>
  <si>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</si>
  <si>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</si>
  <si>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</si>
  <si>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</si>
  <si>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</si>
  <si>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</si>
  <si>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</si>
  <si>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</si>
  <si>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</si>
  <si>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</si>
  <si>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</si>
  <si>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</si>
  <si>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</si>
  <si>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</si>
  <si>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</si>
  <si>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</si>
  <si>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</si>
  <si>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</si>
  <si>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Cremona nel 2010 - dati finali (Fonte: INEMAR ARPA LOMBARDIA)</t>
  </si>
  <si>
    <t>Distribuzione  percentuale delle emissioni in provincia di Cremona nel 2010 - dati finali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</si>
</sst>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0"/>
    </font>
    <font>
      <sz val="9.75"/>
      <color indexed="8"/>
      <name val="Times New Roman"/>
      <family val="0"/>
    </font>
    <font>
      <sz val="8.25"/>
      <color indexed="8"/>
      <name val="Times New Roman"/>
      <family val="0"/>
    </font>
    <font>
      <b/>
      <sz val="9.7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2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1225"/>
          <c:w val="0.98025"/>
          <c:h val="0.82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'CR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'CR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'CR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'CR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'CR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'CR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'CR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'CR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'CR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'CR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'CR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mac_inq'!$B$15:$O$15</c:f>
              <c:numCache/>
            </c:numRef>
          </c:val>
          <c:shape val="cylinder"/>
        </c:ser>
        <c:overlap val="100"/>
        <c:shape val="cylinder"/>
        <c:axId val="46207965"/>
        <c:axId val="13218502"/>
      </c:bar3DChart>
      <c:catAx>
        <c:axId val="462079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3218502"/>
        <c:crosses val="autoZero"/>
        <c:auto val="1"/>
        <c:lblOffset val="100"/>
        <c:tickLblSkip val="1"/>
        <c:noMultiLvlLbl val="0"/>
      </c:catAx>
      <c:valAx>
        <c:axId val="1321850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207965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"/>
          <c:y val="0.8385"/>
          <c:w val="0.83425"/>
          <c:h val="0.1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66675</xdr:rowOff>
    </xdr:from>
    <xdr:to>
      <xdr:col>14</xdr:col>
      <xdr:colOff>523875</xdr:colOff>
      <xdr:row>48</xdr:row>
      <xdr:rowOff>104775</xdr:rowOff>
    </xdr:to>
    <xdr:graphicFrame>
      <xdr:nvGraphicFramePr>
        <xdr:cNvPr id="1" name="Grafico 1"/>
        <xdr:cNvGraphicFramePr/>
      </xdr:nvGraphicFramePr>
      <xdr:xfrm>
        <a:off x="104775" y="4762500"/>
        <a:ext cx="9220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8.7109375" style="0" customWidth="1"/>
    <col min="3" max="3" width="8.8515625" style="0" customWidth="1"/>
    <col min="5" max="5" width="8.57421875" style="0" customWidth="1"/>
    <col min="6" max="6" width="8.7109375" style="0" customWidth="1"/>
    <col min="7" max="7" width="8.140625" style="0" customWidth="1"/>
    <col min="8" max="8" width="8.00390625" style="0" customWidth="1"/>
    <col min="9" max="9" width="8.140625" style="0" customWidth="1"/>
    <col min="10" max="10" width="8.28125" style="0" customWidth="1"/>
    <col min="11" max="12" width="8.421875" style="0" customWidth="1"/>
    <col min="14" max="14" width="9.7109375" style="0" customWidth="1"/>
    <col min="15" max="15" width="10.140625" style="0" customWidth="1"/>
  </cols>
  <sheetData>
    <row r="1" spans="1:15" ht="30" customHeight="1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5" t="s">
        <v>33</v>
      </c>
      <c r="N3" s="9" t="s">
        <v>28</v>
      </c>
      <c r="O3" s="10" t="s">
        <v>30</v>
      </c>
    </row>
    <row r="4" spans="1:15" ht="15.75">
      <c r="A4" s="26"/>
      <c r="B4" s="27" t="s">
        <v>31</v>
      </c>
      <c r="C4" s="27" t="s">
        <v>31</v>
      </c>
      <c r="D4" s="27" t="s">
        <v>31</v>
      </c>
      <c r="E4" s="27" t="s">
        <v>31</v>
      </c>
      <c r="F4" s="27" t="s">
        <v>31</v>
      </c>
      <c r="G4" s="27" t="s">
        <v>32</v>
      </c>
      <c r="H4" s="27" t="s">
        <v>31</v>
      </c>
      <c r="I4" s="27" t="s">
        <v>31</v>
      </c>
      <c r="J4" s="27" t="s">
        <v>31</v>
      </c>
      <c r="K4" s="27" t="s">
        <v>31</v>
      </c>
      <c r="L4" s="27" t="s">
        <v>31</v>
      </c>
      <c r="M4" s="28" t="s">
        <v>32</v>
      </c>
      <c r="N4" s="27" t="s">
        <v>31</v>
      </c>
      <c r="O4" s="29" t="s">
        <v>32</v>
      </c>
    </row>
    <row r="5" spans="1:15" s="12" customFormat="1" ht="21.75" customHeight="1">
      <c r="A5" s="4" t="s">
        <v>4</v>
      </c>
      <c r="B5" s="13">
        <v>576.660377</v>
      </c>
      <c r="C5" s="14">
        <v>778.917973</v>
      </c>
      <c r="D5" s="14">
        <v>17.257216</v>
      </c>
      <c r="E5" s="14">
        <v>20.262024</v>
      </c>
      <c r="F5" s="14">
        <v>114.071544</v>
      </c>
      <c r="G5" s="14">
        <v>441.0654</v>
      </c>
      <c r="H5" s="14">
        <v>41.790446</v>
      </c>
      <c r="I5" s="14"/>
      <c r="J5" s="14">
        <v>68.17011</v>
      </c>
      <c r="K5" s="14">
        <v>68.17011</v>
      </c>
      <c r="L5" s="15">
        <v>68.17011</v>
      </c>
      <c r="M5" s="13">
        <v>454.445941</v>
      </c>
      <c r="N5" s="14">
        <v>980.368681</v>
      </c>
      <c r="O5" s="15">
        <v>34.954312</v>
      </c>
    </row>
    <row r="6" spans="1:15" s="12" customFormat="1" ht="21.75" customHeight="1">
      <c r="A6" s="4" t="s">
        <v>5</v>
      </c>
      <c r="B6" s="16">
        <v>35.001169</v>
      </c>
      <c r="C6" s="17">
        <v>655.081293</v>
      </c>
      <c r="D6" s="17">
        <v>876.496902</v>
      </c>
      <c r="E6" s="17">
        <v>478.42398</v>
      </c>
      <c r="F6" s="17">
        <v>6622.418691</v>
      </c>
      <c r="G6" s="17">
        <v>811.147893</v>
      </c>
      <c r="H6" s="17">
        <v>34.330997</v>
      </c>
      <c r="I6" s="17">
        <v>13.667447</v>
      </c>
      <c r="J6" s="17">
        <v>756.80901</v>
      </c>
      <c r="K6" s="17">
        <v>767.44037</v>
      </c>
      <c r="L6" s="18">
        <v>807.29228</v>
      </c>
      <c r="M6" s="16">
        <v>831.837423</v>
      </c>
      <c r="N6" s="17">
        <v>2410.860088</v>
      </c>
      <c r="O6" s="18">
        <v>16.1392</v>
      </c>
    </row>
    <row r="7" spans="1:15" s="12" customFormat="1" ht="21.75" customHeight="1">
      <c r="A7" s="4" t="s">
        <v>6</v>
      </c>
      <c r="B7" s="16">
        <v>292.540865</v>
      </c>
      <c r="C7" s="17">
        <v>805.809716</v>
      </c>
      <c r="D7" s="17">
        <v>150.994842</v>
      </c>
      <c r="E7" s="17">
        <v>65.287591</v>
      </c>
      <c r="F7" s="17">
        <v>900.043721</v>
      </c>
      <c r="G7" s="17">
        <v>585.047158</v>
      </c>
      <c r="H7" s="17">
        <v>28.421501</v>
      </c>
      <c r="I7" s="19">
        <v>2.751748</v>
      </c>
      <c r="J7" s="17">
        <v>44.2939</v>
      </c>
      <c r="K7" s="17">
        <v>48.44099</v>
      </c>
      <c r="L7" s="18">
        <v>81.01423</v>
      </c>
      <c r="M7" s="16">
        <v>595.228858</v>
      </c>
      <c r="N7" s="17">
        <v>1234.001527</v>
      </c>
      <c r="O7" s="18">
        <v>26.822069</v>
      </c>
    </row>
    <row r="8" spans="1:15" s="12" customFormat="1" ht="21.75" customHeight="1">
      <c r="A8" s="4" t="s">
        <v>7</v>
      </c>
      <c r="B8" s="16">
        <v>195.5805</v>
      </c>
      <c r="C8" s="17">
        <v>325.2086</v>
      </c>
      <c r="D8" s="17">
        <v>1705.408024</v>
      </c>
      <c r="E8" s="17">
        <v>34.282405</v>
      </c>
      <c r="F8" s="17">
        <v>3021</v>
      </c>
      <c r="G8" s="17">
        <v>15.6457</v>
      </c>
      <c r="H8" s="17">
        <v>12.084</v>
      </c>
      <c r="I8" s="19">
        <v>2.1668</v>
      </c>
      <c r="J8" s="17">
        <v>36.62409</v>
      </c>
      <c r="K8" s="17">
        <v>77.93578</v>
      </c>
      <c r="L8" s="18">
        <v>91.8866</v>
      </c>
      <c r="M8" s="16">
        <v>20.12863</v>
      </c>
      <c r="N8" s="17">
        <v>2434.952471</v>
      </c>
      <c r="O8" s="18">
        <v>13.309377</v>
      </c>
    </row>
    <row r="9" spans="1:15" s="12" customFormat="1" ht="21.75" customHeight="1">
      <c r="A9" s="4" t="s">
        <v>13</v>
      </c>
      <c r="B9" s="16"/>
      <c r="C9" s="17"/>
      <c r="D9" s="17">
        <v>370.895418</v>
      </c>
      <c r="E9" s="17">
        <v>5136.967939</v>
      </c>
      <c r="F9" s="17"/>
      <c r="G9" s="17"/>
      <c r="H9" s="17"/>
      <c r="I9" s="17"/>
      <c r="J9" s="17"/>
      <c r="K9" s="17"/>
      <c r="L9" s="18"/>
      <c r="M9" s="16">
        <v>107.876324</v>
      </c>
      <c r="N9" s="17">
        <v>442.812968</v>
      </c>
      <c r="O9" s="18"/>
    </row>
    <row r="10" spans="1:15" s="12" customFormat="1" ht="21.75" customHeight="1">
      <c r="A10" s="4" t="s">
        <v>8</v>
      </c>
      <c r="B10" s="40">
        <v>0.00071</v>
      </c>
      <c r="C10" s="19">
        <v>0.00213</v>
      </c>
      <c r="D10" s="17">
        <v>2313.179647</v>
      </c>
      <c r="E10" s="17"/>
      <c r="F10" s="17"/>
      <c r="G10" s="17"/>
      <c r="H10" s="17"/>
      <c r="I10" s="19">
        <v>0.369</v>
      </c>
      <c r="J10" s="19">
        <v>0.07804</v>
      </c>
      <c r="K10" s="19">
        <v>0.22043</v>
      </c>
      <c r="L10" s="39">
        <v>0.25961</v>
      </c>
      <c r="M10" s="16">
        <v>43.488818</v>
      </c>
      <c r="N10" s="17">
        <v>2313.182246</v>
      </c>
      <c r="O10" s="39">
        <v>0.021773</v>
      </c>
    </row>
    <row r="11" spans="1:15" s="12" customFormat="1" ht="21.75" customHeight="1">
      <c r="A11" s="4" t="s">
        <v>2</v>
      </c>
      <c r="B11" s="40">
        <v>6.108631</v>
      </c>
      <c r="C11" s="17">
        <v>3768.004774</v>
      </c>
      <c r="D11" s="17">
        <v>825.343615</v>
      </c>
      <c r="E11" s="17">
        <v>68.920946</v>
      </c>
      <c r="F11" s="17">
        <v>3812.041503</v>
      </c>
      <c r="G11" s="17">
        <v>968.354649</v>
      </c>
      <c r="H11" s="17">
        <v>29.670727</v>
      </c>
      <c r="I11" s="17">
        <v>81.542101</v>
      </c>
      <c r="J11" s="17">
        <v>226.69442</v>
      </c>
      <c r="K11" s="17">
        <v>296.48593</v>
      </c>
      <c r="L11" s="18">
        <v>376.63064</v>
      </c>
      <c r="M11" s="16">
        <v>978.999928</v>
      </c>
      <c r="N11" s="17">
        <v>5842.59889</v>
      </c>
      <c r="O11" s="18">
        <v>86.903626</v>
      </c>
    </row>
    <row r="12" spans="1:15" s="12" customFormat="1" ht="21.75" customHeight="1">
      <c r="A12" s="4" t="s">
        <v>9</v>
      </c>
      <c r="B12" s="40">
        <v>4.599292</v>
      </c>
      <c r="C12" s="17">
        <v>1562.75645</v>
      </c>
      <c r="D12" s="17">
        <v>169.969053</v>
      </c>
      <c r="E12" s="19">
        <v>2.684382</v>
      </c>
      <c r="F12" s="17">
        <v>529.894576</v>
      </c>
      <c r="G12" s="17">
        <v>141.059218</v>
      </c>
      <c r="H12" s="19">
        <v>6.407638</v>
      </c>
      <c r="I12" s="19">
        <v>0.356649</v>
      </c>
      <c r="J12" s="17">
        <v>78.40514</v>
      </c>
      <c r="K12" s="17">
        <v>78.913</v>
      </c>
      <c r="L12" s="18">
        <v>78.913</v>
      </c>
      <c r="M12" s="16">
        <v>143.101957</v>
      </c>
      <c r="N12" s="17">
        <v>2134.857911</v>
      </c>
      <c r="O12" s="18">
        <v>34.139024</v>
      </c>
    </row>
    <row r="13" spans="1:15" s="12" customFormat="1" ht="21.75" customHeight="1">
      <c r="A13" s="4" t="s">
        <v>10</v>
      </c>
      <c r="B13" s="16">
        <v>38.755516</v>
      </c>
      <c r="C13" s="17">
        <v>235.162858</v>
      </c>
      <c r="D13" s="19">
        <v>6.960018</v>
      </c>
      <c r="E13" s="17">
        <v>1685.705436</v>
      </c>
      <c r="F13" s="17">
        <v>96.488138</v>
      </c>
      <c r="G13" s="17">
        <v>10.743591</v>
      </c>
      <c r="H13" s="17">
        <v>23.748347</v>
      </c>
      <c r="I13" s="19">
        <v>1.552639</v>
      </c>
      <c r="J13" s="19">
        <v>1.7402</v>
      </c>
      <c r="K13" s="19">
        <v>1.76245</v>
      </c>
      <c r="L13" s="39">
        <v>1.89404</v>
      </c>
      <c r="M13" s="16">
        <v>53.505392</v>
      </c>
      <c r="N13" s="17">
        <v>328.072275</v>
      </c>
      <c r="O13" s="39">
        <v>6.41488</v>
      </c>
    </row>
    <row r="14" spans="1:15" s="12" customFormat="1" ht="21.75" customHeight="1">
      <c r="A14" s="4" t="s">
        <v>11</v>
      </c>
      <c r="B14" s="16"/>
      <c r="C14" s="17">
        <v>88.11679</v>
      </c>
      <c r="D14" s="17">
        <v>12133.78915</v>
      </c>
      <c r="E14" s="17">
        <v>38128.446254</v>
      </c>
      <c r="F14" s="17"/>
      <c r="G14" s="17"/>
      <c r="H14" s="17">
        <v>1991.515344</v>
      </c>
      <c r="I14" s="17">
        <v>19448.086088</v>
      </c>
      <c r="J14" s="17">
        <v>67.6237</v>
      </c>
      <c r="K14" s="17">
        <v>173.49992</v>
      </c>
      <c r="L14" s="18">
        <v>349.90609</v>
      </c>
      <c r="M14" s="16">
        <v>1418.067204</v>
      </c>
      <c r="N14" s="17">
        <v>12775.089891</v>
      </c>
      <c r="O14" s="18">
        <v>1145.852088</v>
      </c>
    </row>
    <row r="15" spans="1:15" s="12" customFormat="1" ht="21.75" customHeight="1">
      <c r="A15" s="4" t="s">
        <v>12</v>
      </c>
      <c r="B15" s="41">
        <v>0.2691</v>
      </c>
      <c r="C15" s="42">
        <v>1.271995</v>
      </c>
      <c r="D15" s="20">
        <v>693.027695</v>
      </c>
      <c r="E15" s="42">
        <v>2.018821</v>
      </c>
      <c r="F15" s="20">
        <v>26.964005</v>
      </c>
      <c r="G15" s="20">
        <v>-15.053934</v>
      </c>
      <c r="H15" s="42">
        <v>0.053937</v>
      </c>
      <c r="I15" s="20"/>
      <c r="J15" s="20">
        <v>18.11935</v>
      </c>
      <c r="K15" s="20">
        <v>18.11935</v>
      </c>
      <c r="L15" s="21">
        <v>18.11935</v>
      </c>
      <c r="M15" s="23">
        <v>-14.994817</v>
      </c>
      <c r="N15" s="20">
        <v>697.573835</v>
      </c>
      <c r="O15" s="43">
        <v>0.036064</v>
      </c>
    </row>
    <row r="16" spans="1:15" s="12" customFormat="1" ht="21.75" customHeight="1">
      <c r="A16" s="6" t="s">
        <v>3</v>
      </c>
      <c r="B16" s="22">
        <f aca="true" t="shared" si="0" ref="B16:O16">SUM(B5:B15)</f>
        <v>1149.5161600000001</v>
      </c>
      <c r="C16" s="22">
        <f t="shared" si="0"/>
        <v>8220.332578999998</v>
      </c>
      <c r="D16" s="22">
        <f t="shared" si="0"/>
        <v>19263.32158</v>
      </c>
      <c r="E16" s="22">
        <f t="shared" si="0"/>
        <v>45622.999778000005</v>
      </c>
      <c r="F16" s="22">
        <f t="shared" si="0"/>
        <v>15122.922178</v>
      </c>
      <c r="G16" s="22">
        <f t="shared" si="0"/>
        <v>2958.009675</v>
      </c>
      <c r="H16" s="22">
        <f t="shared" si="0"/>
        <v>2168.022937</v>
      </c>
      <c r="I16" s="22">
        <f t="shared" si="0"/>
        <v>19550.492472</v>
      </c>
      <c r="J16" s="22">
        <f t="shared" si="0"/>
        <v>1298.55796</v>
      </c>
      <c r="K16" s="22">
        <f t="shared" si="0"/>
        <v>1530.98833</v>
      </c>
      <c r="L16" s="22">
        <f t="shared" si="0"/>
        <v>1874.08595</v>
      </c>
      <c r="M16" s="34">
        <f t="shared" si="0"/>
        <v>4631.685657999999</v>
      </c>
      <c r="N16" s="22">
        <f t="shared" si="0"/>
        <v>31594.370783</v>
      </c>
      <c r="O16" s="24">
        <f t="shared" si="0"/>
        <v>1364.592413</v>
      </c>
    </row>
    <row r="17" spans="1:12" s="12" customFormat="1" ht="12.75">
      <c r="A17" s="11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7" ht="12.75">
      <c r="A18" s="5"/>
      <c r="G18" s="5"/>
    </row>
    <row r="50" spans="1:15" ht="15.75">
      <c r="A50" s="45" t="s">
        <v>36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2" spans="1:15" ht="44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30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1">
        <f aca="true" t="shared" si="1" ref="B53:O53">IF(ISNUMBER(B5)=TRUE,B5/B$16,"")</f>
        <v>0.5016548675574948</v>
      </c>
      <c r="C53" s="31">
        <f t="shared" si="1"/>
        <v>0.0947550437302082</v>
      </c>
      <c r="D53" s="31">
        <f t="shared" si="1"/>
        <v>0.0008958587919706006</v>
      </c>
      <c r="E53" s="31">
        <f t="shared" si="1"/>
        <v>0.00044411862653912133</v>
      </c>
      <c r="F53" s="31">
        <f t="shared" si="1"/>
        <v>0.007542956490640747</v>
      </c>
      <c r="G53" s="31">
        <f t="shared" si="1"/>
        <v>0.14910884292493062</v>
      </c>
      <c r="H53" s="31">
        <f t="shared" si="1"/>
        <v>0.01927583204346883</v>
      </c>
      <c r="I53" s="31">
        <f t="shared" si="1"/>
      </c>
      <c r="J53" s="31">
        <f t="shared" si="1"/>
        <v>0.05249677881147484</v>
      </c>
      <c r="K53" s="31">
        <f t="shared" si="1"/>
        <v>0.04452686455160634</v>
      </c>
      <c r="L53" s="31">
        <f t="shared" si="1"/>
        <v>0.036375124630756664</v>
      </c>
      <c r="M53" s="32">
        <f t="shared" si="1"/>
        <v>0.09811674939879957</v>
      </c>
      <c r="N53" s="31">
        <f t="shared" si="1"/>
        <v>0.031029852999240853</v>
      </c>
      <c r="O53" s="33">
        <f t="shared" si="1"/>
        <v>0.02561520324091088</v>
      </c>
    </row>
    <row r="54" spans="1:15" ht="19.5" customHeight="1">
      <c r="A54" s="4" t="s">
        <v>5</v>
      </c>
      <c r="B54" s="31">
        <f aca="true" t="shared" si="2" ref="B54:O54">IF(ISNUMBER(B6)=TRUE,B6/B$16,"")</f>
        <v>0.030448609787269102</v>
      </c>
      <c r="C54" s="31">
        <f t="shared" si="2"/>
        <v>0.0796903637054172</v>
      </c>
      <c r="D54" s="31">
        <f t="shared" si="2"/>
        <v>0.04550081865995615</v>
      </c>
      <c r="E54" s="31">
        <f t="shared" si="2"/>
        <v>0.010486464772768014</v>
      </c>
      <c r="F54" s="31">
        <f t="shared" si="2"/>
        <v>0.43790602193496253</v>
      </c>
      <c r="G54" s="31">
        <f t="shared" si="2"/>
        <v>0.2742208383750469</v>
      </c>
      <c r="H54" s="31">
        <f t="shared" si="2"/>
        <v>0.01583516318674446</v>
      </c>
      <c r="I54" s="31">
        <f t="shared" si="2"/>
        <v>0.0006990845381298893</v>
      </c>
      <c r="J54" s="31">
        <f t="shared" si="2"/>
        <v>0.5828072626038193</v>
      </c>
      <c r="K54" s="31">
        <f t="shared" si="2"/>
        <v>0.5012712082527763</v>
      </c>
      <c r="L54" s="31">
        <f t="shared" si="2"/>
        <v>0.4307658781604974</v>
      </c>
      <c r="M54" s="32">
        <f t="shared" si="2"/>
        <v>0.17959712390309196</v>
      </c>
      <c r="N54" s="31">
        <f t="shared" si="2"/>
        <v>0.07630663400637219</v>
      </c>
      <c r="O54" s="33">
        <f t="shared" si="2"/>
        <v>0.011827121304682204</v>
      </c>
    </row>
    <row r="55" spans="1:15" ht="19.5" customHeight="1">
      <c r="A55" s="4" t="s">
        <v>6</v>
      </c>
      <c r="B55" s="31">
        <f aca="true" t="shared" si="3" ref="B55:O55">IF(ISNUMBER(B7)=TRUE,B7/B$16,"")</f>
        <v>0.2544904327399799</v>
      </c>
      <c r="C55" s="31">
        <f t="shared" si="3"/>
        <v>0.09802641295299351</v>
      </c>
      <c r="D55" s="31">
        <f t="shared" si="3"/>
        <v>0.007838463443229296</v>
      </c>
      <c r="E55" s="31">
        <f t="shared" si="3"/>
        <v>0.0014310236353963406</v>
      </c>
      <c r="F55" s="31">
        <f t="shared" si="3"/>
        <v>0.059515198875342644</v>
      </c>
      <c r="G55" s="31">
        <f t="shared" si="3"/>
        <v>0.19778405829588777</v>
      </c>
      <c r="H55" s="31">
        <f t="shared" si="3"/>
        <v>0.013109409736839881</v>
      </c>
      <c r="I55" s="31">
        <f t="shared" si="3"/>
        <v>0.0001407508278341849</v>
      </c>
      <c r="J55" s="31">
        <f t="shared" si="3"/>
        <v>0.034110067755466225</v>
      </c>
      <c r="K55" s="31">
        <f t="shared" si="3"/>
        <v>0.031640339152683154</v>
      </c>
      <c r="L55" s="31">
        <f t="shared" si="3"/>
        <v>0.0432286630183637</v>
      </c>
      <c r="M55" s="32">
        <f t="shared" si="3"/>
        <v>0.1285123607151321</v>
      </c>
      <c r="N55" s="31">
        <f t="shared" si="3"/>
        <v>0.03905763895332835</v>
      </c>
      <c r="O55" s="33">
        <f t="shared" si="3"/>
        <v>0.019655736573408602</v>
      </c>
    </row>
    <row r="56" spans="1:15" ht="19.5" customHeight="1">
      <c r="A56" s="4" t="s">
        <v>7</v>
      </c>
      <c r="B56" s="31">
        <f aca="true" t="shared" si="4" ref="B56:O56">IF(ISNUMBER(B8)=TRUE,B8/B$16,"")</f>
        <v>0.17014158374250257</v>
      </c>
      <c r="C56" s="31">
        <f t="shared" si="4"/>
        <v>0.039561489377058945</v>
      </c>
      <c r="D56" s="31">
        <f t="shared" si="4"/>
        <v>0.08853135825602514</v>
      </c>
      <c r="E56" s="31">
        <f t="shared" si="4"/>
        <v>0.0007514281210533511</v>
      </c>
      <c r="F56" s="31">
        <f t="shared" si="4"/>
        <v>0.1997629799612925</v>
      </c>
      <c r="G56" s="31">
        <f t="shared" si="4"/>
        <v>0.005289265999442683</v>
      </c>
      <c r="H56" s="31">
        <f t="shared" si="4"/>
        <v>0.005573741768950666</v>
      </c>
      <c r="I56" s="31">
        <f t="shared" si="4"/>
        <v>0.00011083096771619778</v>
      </c>
      <c r="J56" s="31">
        <f t="shared" si="4"/>
        <v>0.02820366216075561</v>
      </c>
      <c r="K56" s="31">
        <f t="shared" si="4"/>
        <v>0.05090553498863051</v>
      </c>
      <c r="L56" s="31">
        <f t="shared" si="4"/>
        <v>0.04903008850794704</v>
      </c>
      <c r="M56" s="32">
        <f t="shared" si="4"/>
        <v>0.004345854076956447</v>
      </c>
      <c r="N56" s="31">
        <f t="shared" si="4"/>
        <v>0.07706918703094338</v>
      </c>
      <c r="O56" s="33">
        <f t="shared" si="4"/>
        <v>0.009753371683153276</v>
      </c>
    </row>
    <row r="57" spans="1:15" ht="19.5" customHeight="1">
      <c r="A57" s="4" t="s">
        <v>13</v>
      </c>
      <c r="B57" s="31">
        <f aca="true" t="shared" si="5" ref="B57:O57">IF(ISNUMBER(B9)=TRUE,B9/B$16,"")</f>
      </c>
      <c r="C57" s="31">
        <f t="shared" si="5"/>
      </c>
      <c r="D57" s="31">
        <f t="shared" si="5"/>
        <v>0.01925397011411985</v>
      </c>
      <c r="E57" s="31">
        <f t="shared" si="5"/>
        <v>0.11259601437863172</v>
      </c>
      <c r="F57" s="31">
        <f t="shared" si="5"/>
      </c>
      <c r="G57" s="31">
        <f t="shared" si="5"/>
      </c>
      <c r="H57" s="31">
        <f t="shared" si="5"/>
      </c>
      <c r="I57" s="31">
        <f t="shared" si="5"/>
      </c>
      <c r="J57" s="31">
        <f t="shared" si="5"/>
      </c>
      <c r="K57" s="31">
        <f t="shared" si="5"/>
      </c>
      <c r="L57" s="31">
        <f t="shared" si="5"/>
      </c>
      <c r="M57" s="32">
        <f t="shared" si="5"/>
        <v>0.02329094242690509</v>
      </c>
      <c r="N57" s="31">
        <f t="shared" si="5"/>
        <v>0.014015565337299411</v>
      </c>
      <c r="O57" s="33">
        <f t="shared" si="5"/>
      </c>
    </row>
    <row r="58" spans="1:15" ht="19.5" customHeight="1">
      <c r="A58" s="4" t="s">
        <v>8</v>
      </c>
      <c r="B58" s="31">
        <f aca="true" t="shared" si="6" ref="B58:O58">IF(ISNUMBER(B10)=TRUE,B10/B$16,"")</f>
        <v>6.176511689927003E-07</v>
      </c>
      <c r="C58" s="31">
        <f t="shared" si="6"/>
        <v>2.591136039241753E-07</v>
      </c>
      <c r="D58" s="31">
        <f t="shared" si="6"/>
        <v>0.12008207605284654</v>
      </c>
      <c r="E58" s="31">
        <f t="shared" si="6"/>
      </c>
      <c r="F58" s="31">
        <f t="shared" si="6"/>
      </c>
      <c r="G58" s="31">
        <f t="shared" si="6"/>
      </c>
      <c r="H58" s="31">
        <f t="shared" si="6"/>
      </c>
      <c r="I58" s="31">
        <f t="shared" si="6"/>
        <v>1.887420485844424E-05</v>
      </c>
      <c r="J58" s="31">
        <f t="shared" si="6"/>
        <v>6.009743300175835E-05</v>
      </c>
      <c r="K58" s="31">
        <f t="shared" si="6"/>
        <v>0.00014397888976723944</v>
      </c>
      <c r="L58" s="31">
        <f t="shared" si="6"/>
        <v>0.00013852619726432505</v>
      </c>
      <c r="M58" s="32">
        <f t="shared" si="6"/>
        <v>0.009389414828893815</v>
      </c>
      <c r="N58" s="31">
        <f t="shared" si="6"/>
        <v>0.07321501231620207</v>
      </c>
      <c r="O58" s="33">
        <f t="shared" si="6"/>
        <v>1.5955680093613416E-05</v>
      </c>
    </row>
    <row r="59" spans="1:15" ht="19.5" customHeight="1">
      <c r="A59" s="4" t="s">
        <v>2</v>
      </c>
      <c r="B59" s="31">
        <f aca="true" t="shared" si="7" ref="B59:O59">IF(ISNUMBER(B11)=TRUE,B11/B$16,"")</f>
        <v>0.005314088842387391</v>
      </c>
      <c r="C59" s="31">
        <f t="shared" si="7"/>
        <v>0.45837619558433695</v>
      </c>
      <c r="D59" s="31">
        <f t="shared" si="7"/>
        <v>0.04284534271892688</v>
      </c>
      <c r="E59" s="31">
        <f t="shared" si="7"/>
        <v>0.0015106623048762033</v>
      </c>
      <c r="F59" s="31">
        <f t="shared" si="7"/>
        <v>0.25207043044535066</v>
      </c>
      <c r="G59" s="31">
        <f t="shared" si="7"/>
        <v>0.32736696474801086</v>
      </c>
      <c r="H59" s="31">
        <f t="shared" si="7"/>
        <v>0.013685614895318794</v>
      </c>
      <c r="I59" s="31">
        <f t="shared" si="7"/>
        <v>0.004170846392579813</v>
      </c>
      <c r="J59" s="31">
        <f t="shared" si="7"/>
        <v>0.17457397126886812</v>
      </c>
      <c r="K59" s="31">
        <f t="shared" si="7"/>
        <v>0.1936565577870865</v>
      </c>
      <c r="L59" s="31">
        <f t="shared" si="7"/>
        <v>0.20096764505384615</v>
      </c>
      <c r="M59" s="32">
        <f t="shared" si="7"/>
        <v>0.2113701145303415</v>
      </c>
      <c r="N59" s="31">
        <f t="shared" si="7"/>
        <v>0.18492531249091154</v>
      </c>
      <c r="O59" s="33">
        <f t="shared" si="7"/>
        <v>0.06368467622426975</v>
      </c>
    </row>
    <row r="60" spans="1:15" ht="19.5" customHeight="1">
      <c r="A60" s="4" t="s">
        <v>9</v>
      </c>
      <c r="B60" s="31">
        <f aca="true" t="shared" si="8" ref="B60:O60">IF(ISNUMBER(B12)=TRUE,B12/B$16,"")</f>
        <v>0.004001067718787007</v>
      </c>
      <c r="C60" s="31">
        <f t="shared" si="8"/>
        <v>0.19010866470199544</v>
      </c>
      <c r="D60" s="31">
        <f t="shared" si="8"/>
        <v>0.008823455098027804</v>
      </c>
      <c r="E60" s="31">
        <f t="shared" si="8"/>
        <v>5.8838349364621205E-05</v>
      </c>
      <c r="F60" s="31">
        <f t="shared" si="8"/>
        <v>0.03503916569582442</v>
      </c>
      <c r="G60" s="31">
        <f t="shared" si="8"/>
        <v>0.04768720643214258</v>
      </c>
      <c r="H60" s="31">
        <f t="shared" si="8"/>
        <v>0.002955521314210155</v>
      </c>
      <c r="I60" s="31">
        <f t="shared" si="8"/>
        <v>1.8242456066556315E-05</v>
      </c>
      <c r="J60" s="31">
        <f t="shared" si="8"/>
        <v>0.06037862183679502</v>
      </c>
      <c r="K60" s="31">
        <f t="shared" si="8"/>
        <v>0.05154382855419937</v>
      </c>
      <c r="L60" s="31">
        <f t="shared" si="8"/>
        <v>0.042107460439581225</v>
      </c>
      <c r="M60" s="32">
        <f t="shared" si="8"/>
        <v>0.030896301598712685</v>
      </c>
      <c r="N60" s="31">
        <f t="shared" si="8"/>
        <v>0.06757083170489042</v>
      </c>
      <c r="O60" s="33">
        <f t="shared" si="8"/>
        <v>0.025017744254452336</v>
      </c>
    </row>
    <row r="61" spans="1:15" ht="19.5" customHeight="1">
      <c r="A61" s="4" t="s">
        <v>10</v>
      </c>
      <c r="B61" s="31">
        <f aca="true" t="shared" si="9" ref="B61:O61">IF(ISNUMBER(B13)=TRUE,B13/B$16,"")</f>
        <v>0.03371463346804972</v>
      </c>
      <c r="C61" s="31">
        <f t="shared" si="9"/>
        <v>0.02860746274436107</v>
      </c>
      <c r="D61" s="31">
        <f t="shared" si="9"/>
        <v>0.00036130933967411867</v>
      </c>
      <c r="E61" s="31">
        <f t="shared" si="9"/>
        <v>0.03694858830420153</v>
      </c>
      <c r="F61" s="31">
        <f t="shared" si="9"/>
        <v>0.006380257523269257</v>
      </c>
      <c r="G61" s="31">
        <f t="shared" si="9"/>
        <v>0.0036320337593216292</v>
      </c>
      <c r="H61" s="31">
        <f t="shared" si="9"/>
        <v>0.010953918703859172</v>
      </c>
      <c r="I61" s="31">
        <f t="shared" si="9"/>
        <v>7.941687413878051E-05</v>
      </c>
      <c r="J61" s="31">
        <f t="shared" si="9"/>
        <v>0.0013401019081196806</v>
      </c>
      <c r="K61" s="31">
        <f t="shared" si="9"/>
        <v>0.0011511844770234142</v>
      </c>
      <c r="L61" s="31">
        <f t="shared" si="9"/>
        <v>0.0010106473505123925</v>
      </c>
      <c r="M61" s="32">
        <f t="shared" si="9"/>
        <v>0.011552034388945143</v>
      </c>
      <c r="N61" s="31">
        <f t="shared" si="9"/>
        <v>0.010383883801747557</v>
      </c>
      <c r="O61" s="33">
        <f t="shared" si="9"/>
        <v>0.0047009494841739234</v>
      </c>
    </row>
    <row r="62" spans="1:15" ht="19.5" customHeight="1">
      <c r="A62" s="4" t="s">
        <v>11</v>
      </c>
      <c r="B62" s="31">
        <f aca="true" t="shared" si="10" ref="B62:O62">IF(ISNUMBER(B14)=TRUE,B14/B$16,"")</f>
      </c>
      <c r="C62" s="31">
        <f t="shared" si="10"/>
        <v>0.01071937043339424</v>
      </c>
      <c r="D62" s="31">
        <f t="shared" si="10"/>
        <v>0.629890805674854</v>
      </c>
      <c r="E62" s="31">
        <f t="shared" si="10"/>
        <v>0.8357286114357177</v>
      </c>
      <c r="F62" s="31">
        <f t="shared" si="10"/>
      </c>
      <c r="G62" s="31">
        <f t="shared" si="10"/>
      </c>
      <c r="H62" s="31">
        <f t="shared" si="10"/>
        <v>0.9185859199237797</v>
      </c>
      <c r="I62" s="31">
        <f t="shared" si="10"/>
        <v>0.994761953738676</v>
      </c>
      <c r="J62" s="31">
        <f t="shared" si="10"/>
        <v>0.0520759966694132</v>
      </c>
      <c r="K62" s="31">
        <f t="shared" si="10"/>
        <v>0.11332543599466889</v>
      </c>
      <c r="L62" s="31">
        <f t="shared" si="10"/>
        <v>0.1867076000436373</v>
      </c>
      <c r="M62" s="32">
        <f t="shared" si="10"/>
        <v>0.30616654684902195</v>
      </c>
      <c r="N62" s="31">
        <f t="shared" si="10"/>
        <v>0.40434702684042373</v>
      </c>
      <c r="O62" s="33">
        <f t="shared" si="10"/>
        <v>0.8397028131505521</v>
      </c>
    </row>
    <row r="63" spans="1:15" ht="19.5" customHeight="1">
      <c r="A63" s="4" t="s">
        <v>12</v>
      </c>
      <c r="B63" s="31">
        <f aca="true" t="shared" si="11" ref="B63:O63">IF(ISNUMBER(B15)=TRUE,B15/B$16,"")</f>
        <v>0.00023409849236047275</v>
      </c>
      <c r="C63" s="31">
        <f t="shared" si="11"/>
        <v>0.0001547376566307659</v>
      </c>
      <c r="D63" s="31">
        <f t="shared" si="11"/>
        <v>0.03597654185036971</v>
      </c>
      <c r="E63" s="31">
        <f t="shared" si="11"/>
        <v>4.425007145131876E-05</v>
      </c>
      <c r="F63" s="31">
        <f t="shared" si="11"/>
        <v>0.0017829890733171766</v>
      </c>
      <c r="G63" s="31">
        <f t="shared" si="11"/>
        <v>-0.005089210534782987</v>
      </c>
      <c r="H63" s="31">
        <f t="shared" si="11"/>
        <v>2.487842682819365E-05</v>
      </c>
      <c r="I63" s="31">
        <f t="shared" si="11"/>
      </c>
      <c r="J63" s="31">
        <f t="shared" si="11"/>
        <v>0.013953439552286137</v>
      </c>
      <c r="K63" s="31">
        <f t="shared" si="11"/>
        <v>0.011835067351558455</v>
      </c>
      <c r="L63" s="31">
        <f t="shared" si="11"/>
        <v>0.009668366597593884</v>
      </c>
      <c r="M63" s="32">
        <f t="shared" si="11"/>
        <v>-0.0032374427168001913</v>
      </c>
      <c r="N63" s="31">
        <f t="shared" si="11"/>
        <v>0.022079054518640517</v>
      </c>
      <c r="O63" s="33">
        <f t="shared" si="11"/>
        <v>2.642840430331485E-05</v>
      </c>
    </row>
    <row r="64" spans="1:15" ht="19.5" customHeight="1">
      <c r="A64" s="6" t="s">
        <v>3</v>
      </c>
      <c r="B64" s="36">
        <f aca="true" t="shared" si="12" ref="B64:O64">IF(ISNUMBER(B16)=TRUE,B16/B$16,"")</f>
        <v>1</v>
      </c>
      <c r="C64" s="36">
        <f t="shared" si="12"/>
        <v>1</v>
      </c>
      <c r="D64" s="36">
        <f t="shared" si="12"/>
        <v>1</v>
      </c>
      <c r="E64" s="36">
        <f t="shared" si="12"/>
        <v>1</v>
      </c>
      <c r="F64" s="36">
        <f t="shared" si="12"/>
        <v>1</v>
      </c>
      <c r="G64" s="36">
        <f t="shared" si="12"/>
        <v>1</v>
      </c>
      <c r="H64" s="36">
        <f t="shared" si="12"/>
        <v>1</v>
      </c>
      <c r="I64" s="36">
        <f t="shared" si="12"/>
        <v>1</v>
      </c>
      <c r="J64" s="36">
        <f t="shared" si="12"/>
        <v>1</v>
      </c>
      <c r="K64" s="36">
        <f t="shared" si="12"/>
        <v>1</v>
      </c>
      <c r="L64" s="36">
        <f t="shared" si="12"/>
        <v>1</v>
      </c>
      <c r="M64" s="37">
        <f t="shared" si="12"/>
        <v>1</v>
      </c>
      <c r="N64" s="36">
        <f t="shared" si="12"/>
        <v>1</v>
      </c>
      <c r="O64" s="38">
        <f t="shared" si="12"/>
        <v>1</v>
      </c>
    </row>
  </sheetData>
  <sheetProtection/>
  <mergeCells count="2">
    <mergeCell ref="A1:O1"/>
    <mergeCell ref="A50:O50"/>
  </mergeCells>
  <printOptions/>
  <pageMargins left="0.31" right="0.2" top="0.43" bottom="0.52" header="0.36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2014-02-26T14:53:57Z</dcterms:modified>
  <cp:category/>
  <cp:version/>
  <cp:contentType/>
  <cp:contentStatus/>
</cp:coreProperties>
</file>