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MB mac_inq" sheetId="1" r:id="rId1"/>
  </sheets>
  <definedNames>
    <definedName name="_xlnm.Print_Area" localSheetId="0">'MB mac_inq'!$A$1:$O$65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<sst xmlns="http://schemas.openxmlformats.org/spreadsheetml/2006/main" count="68" uniqueCount="37">
  <si>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</si>
  <si>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</si>
  <si>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</si>
  <si>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</si>
  <si>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</si>
  <si>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</si>
  <si>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</si>
  <si>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</si>
  <si>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</si>
  <si>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</si>
  <si>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</si>
  <si>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</si>
  <si>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</si>
  <si>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</si>
  <si>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</si>
  <si>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</si>
  <si>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</si>
  <si>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</si>
  <si>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</si>
  <si>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</si>
  <si>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</si>
  <si>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</si>
  <si>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</si>
  <si>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</si>
  <si>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</si>
  <si>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</si>
  <si>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</si>
  <si>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</si>
  <si>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</si>
  <si>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</si>
  <si>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</si>
  <si>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</si>
  <si>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</si>
  <si>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</si>
  <si>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</si>
  <si>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Monza e Brianza nel 2010 - dati finali (Fonte: INEMAR ARPA LOMBARDIA)</t>
  </si>
  <si>
    <t>Distribuzione  percentuale delle emissioni in provincia di Monza e Brianza nel 2010 - dati finali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</si>
</sst>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0"/>
    </font>
    <font>
      <sz val="9.25"/>
      <color indexed="8"/>
      <name val="Times New Roman"/>
      <family val="0"/>
    </font>
    <font>
      <sz val="8.25"/>
      <color indexed="8"/>
      <name val="Times New Roman"/>
      <family val="0"/>
    </font>
    <font>
      <b/>
      <sz val="9.7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5" xfId="48" applyNumberFormat="1" applyFont="1" applyBorder="1" applyAlignment="1">
      <alignment vertical="center"/>
    </xf>
    <xf numFmtId="181" fontId="2" fillId="0" borderId="16" xfId="48" applyNumberFormat="1" applyFont="1" applyBorder="1" applyAlignment="1">
      <alignment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225"/>
          <c:w val="0.97975"/>
          <c:h val="0.798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'MB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'MB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'MB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'MB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'MB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'MB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'MB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'MB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'MB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'MB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'MB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mac_inq'!$B$15:$O$15</c:f>
              <c:numCache/>
            </c:numRef>
          </c:val>
          <c:shape val="cylinder"/>
        </c:ser>
        <c:overlap val="100"/>
        <c:shape val="cylinder"/>
        <c:axId val="66646048"/>
        <c:axId val="62943521"/>
      </c:bar3DChart>
      <c:catAx>
        <c:axId val="666460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646048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75"/>
          <c:y val="0.82125"/>
          <c:w val="0.839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1" name="Grafico 1"/>
        <xdr:cNvGraphicFramePr/>
      </xdr:nvGraphicFramePr>
      <xdr:xfrm>
        <a:off x="104775" y="5095875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5" ht="39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2" t="s">
        <v>33</v>
      </c>
      <c r="N3" s="9" t="s">
        <v>28</v>
      </c>
      <c r="O3" s="10" t="s">
        <v>30</v>
      </c>
    </row>
    <row r="4" spans="1:15" ht="15.7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2" customFormat="1" ht="21.75" customHeight="1">
      <c r="A5" s="4" t="s">
        <v>4</v>
      </c>
      <c r="B5" s="42">
        <v>0.193619</v>
      </c>
      <c r="C5" s="13">
        <v>69.079231</v>
      </c>
      <c r="D5" s="36">
        <v>1.955481</v>
      </c>
      <c r="E5" s="36">
        <v>1.955203</v>
      </c>
      <c r="F5" s="13">
        <v>16.033733</v>
      </c>
      <c r="G5" s="13">
        <v>43.5108</v>
      </c>
      <c r="H5" s="36">
        <v>0.078246</v>
      </c>
      <c r="I5" s="13"/>
      <c r="J5" s="36">
        <v>0.15707</v>
      </c>
      <c r="K5" s="36">
        <v>0.15707</v>
      </c>
      <c r="L5" s="43">
        <v>0.15707</v>
      </c>
      <c r="M5" s="45">
        <v>43.576115</v>
      </c>
      <c r="N5" s="13">
        <v>88.023226</v>
      </c>
      <c r="O5" s="43">
        <v>1.507833</v>
      </c>
    </row>
    <row r="6" spans="1:15" s="12" customFormat="1" ht="21.75" customHeight="1">
      <c r="A6" s="4" t="s">
        <v>5</v>
      </c>
      <c r="B6" s="14">
        <v>57.930033</v>
      </c>
      <c r="C6" s="15">
        <v>1042.391247</v>
      </c>
      <c r="D6" s="15">
        <v>546.203591</v>
      </c>
      <c r="E6" s="15">
        <v>263.653792</v>
      </c>
      <c r="F6" s="15">
        <v>3479.351683</v>
      </c>
      <c r="G6" s="15">
        <v>1555.323316</v>
      </c>
      <c r="H6" s="15">
        <v>37.198667</v>
      </c>
      <c r="I6" s="17">
        <v>5.945256</v>
      </c>
      <c r="J6" s="15">
        <v>363.15316</v>
      </c>
      <c r="K6" s="15">
        <v>371.61221</v>
      </c>
      <c r="L6" s="16">
        <v>390.52638</v>
      </c>
      <c r="M6" s="14">
        <v>1572.39164</v>
      </c>
      <c r="N6" s="15">
        <v>2204.340736</v>
      </c>
      <c r="O6" s="16">
        <v>24.82159</v>
      </c>
    </row>
    <row r="7" spans="1:15" s="12" customFormat="1" ht="21.75" customHeight="1">
      <c r="A7" s="4" t="s">
        <v>6</v>
      </c>
      <c r="B7" s="14">
        <v>244.454925</v>
      </c>
      <c r="C7" s="15">
        <v>694.310708</v>
      </c>
      <c r="D7" s="15">
        <v>292.468437</v>
      </c>
      <c r="E7" s="15">
        <v>22.113612</v>
      </c>
      <c r="F7" s="15">
        <v>494.712016</v>
      </c>
      <c r="G7" s="15">
        <v>588.434111</v>
      </c>
      <c r="H7" s="15">
        <v>11.257255</v>
      </c>
      <c r="I7" s="17">
        <v>3.760181</v>
      </c>
      <c r="J7" s="15">
        <v>45.03223</v>
      </c>
      <c r="K7" s="15">
        <v>57.71579</v>
      </c>
      <c r="L7" s="16">
        <v>80.26994</v>
      </c>
      <c r="M7" s="14">
        <v>592.388241</v>
      </c>
      <c r="N7" s="15">
        <v>1194.255402</v>
      </c>
      <c r="O7" s="16">
        <v>22.954705</v>
      </c>
    </row>
    <row r="8" spans="1:15" s="12" customFormat="1" ht="21.75" customHeight="1">
      <c r="A8" s="4" t="s">
        <v>7</v>
      </c>
      <c r="B8" s="14"/>
      <c r="C8" s="15"/>
      <c r="D8" s="15">
        <v>548.780789</v>
      </c>
      <c r="E8" s="17">
        <v>1.400885</v>
      </c>
      <c r="F8" s="15"/>
      <c r="G8" s="17">
        <v>3.6678</v>
      </c>
      <c r="H8" s="15"/>
      <c r="I8" s="17">
        <v>0.0172</v>
      </c>
      <c r="J8" s="17">
        <v>6.94155</v>
      </c>
      <c r="K8" s="17">
        <v>9.22383</v>
      </c>
      <c r="L8" s="16">
        <v>16.26819</v>
      </c>
      <c r="M8" s="38">
        <v>3.697216</v>
      </c>
      <c r="N8" s="15">
        <v>548.800402</v>
      </c>
      <c r="O8" s="37">
        <v>0.001012</v>
      </c>
    </row>
    <row r="9" spans="1:15" s="12" customFormat="1" ht="21.75" customHeight="1">
      <c r="A9" s="4" t="s">
        <v>13</v>
      </c>
      <c r="B9" s="14"/>
      <c r="C9" s="15"/>
      <c r="D9" s="15">
        <v>669.419456</v>
      </c>
      <c r="E9" s="15">
        <v>7736.582749</v>
      </c>
      <c r="F9" s="15"/>
      <c r="G9" s="15"/>
      <c r="H9" s="15"/>
      <c r="I9" s="15"/>
      <c r="J9" s="15"/>
      <c r="K9" s="15"/>
      <c r="L9" s="16"/>
      <c r="M9" s="14">
        <v>162.468239</v>
      </c>
      <c r="N9" s="15">
        <v>777.731615</v>
      </c>
      <c r="O9" s="16"/>
    </row>
    <row r="10" spans="1:15" s="12" customFormat="1" ht="21.75" customHeight="1">
      <c r="A10" s="4" t="s">
        <v>8</v>
      </c>
      <c r="B10" s="38">
        <v>0.05473</v>
      </c>
      <c r="C10" s="17">
        <v>0.145791</v>
      </c>
      <c r="D10" s="15">
        <v>8375.424068</v>
      </c>
      <c r="E10" s="15"/>
      <c r="F10" s="15"/>
      <c r="G10" s="15"/>
      <c r="H10" s="15"/>
      <c r="I10" s="17">
        <v>4.474</v>
      </c>
      <c r="J10" s="17">
        <v>1.90004</v>
      </c>
      <c r="K10" s="17">
        <v>4.51351</v>
      </c>
      <c r="L10" s="37">
        <v>5.57822</v>
      </c>
      <c r="M10" s="14">
        <v>116.354869</v>
      </c>
      <c r="N10" s="15">
        <v>8375.601933</v>
      </c>
      <c r="O10" s="37">
        <v>0.268041</v>
      </c>
    </row>
    <row r="11" spans="1:15" s="12" customFormat="1" ht="21.75" customHeight="1">
      <c r="A11" s="4" t="s">
        <v>2</v>
      </c>
      <c r="B11" s="38">
        <v>8.214409</v>
      </c>
      <c r="C11" s="15">
        <v>5158.432946</v>
      </c>
      <c r="D11" s="15">
        <v>1670.118136</v>
      </c>
      <c r="E11" s="15">
        <v>120.487051</v>
      </c>
      <c r="F11" s="15">
        <v>6302.627437</v>
      </c>
      <c r="G11" s="15">
        <v>1297.320379</v>
      </c>
      <c r="H11" s="15">
        <v>44.784775</v>
      </c>
      <c r="I11" s="15">
        <v>77.068454</v>
      </c>
      <c r="J11" s="15">
        <v>315.67344</v>
      </c>
      <c r="K11" s="15">
        <v>401.42744</v>
      </c>
      <c r="L11" s="16">
        <v>492.18709</v>
      </c>
      <c r="M11" s="14">
        <v>1313.733889</v>
      </c>
      <c r="N11" s="15">
        <v>8658.382173</v>
      </c>
      <c r="O11" s="16">
        <v>116.934227</v>
      </c>
    </row>
    <row r="12" spans="1:15" s="12" customFormat="1" ht="21.75" customHeight="1">
      <c r="A12" s="4" t="s">
        <v>9</v>
      </c>
      <c r="B12" s="38">
        <v>1.716457</v>
      </c>
      <c r="C12" s="15">
        <v>451.775529</v>
      </c>
      <c r="D12" s="15">
        <v>87.145931</v>
      </c>
      <c r="E12" s="17">
        <v>1.250911</v>
      </c>
      <c r="F12" s="15">
        <v>223.221687</v>
      </c>
      <c r="G12" s="15">
        <v>41.079623</v>
      </c>
      <c r="H12" s="17">
        <v>2.770741</v>
      </c>
      <c r="I12" s="17">
        <v>0.102941</v>
      </c>
      <c r="J12" s="15">
        <v>25.09775</v>
      </c>
      <c r="K12" s="15">
        <v>26.62251</v>
      </c>
      <c r="L12" s="16">
        <v>26.62251</v>
      </c>
      <c r="M12" s="14">
        <v>41.964826</v>
      </c>
      <c r="N12" s="15">
        <v>662.883975</v>
      </c>
      <c r="O12" s="16">
        <v>9.881291</v>
      </c>
    </row>
    <row r="13" spans="1:15" s="12" customFormat="1" ht="21.75" customHeight="1">
      <c r="A13" s="4" t="s">
        <v>10</v>
      </c>
      <c r="B13" s="14">
        <v>26.748099</v>
      </c>
      <c r="C13" s="15">
        <v>118.576494</v>
      </c>
      <c r="D13" s="15">
        <v>143.407098</v>
      </c>
      <c r="E13" s="15">
        <v>2396.898564</v>
      </c>
      <c r="F13" s="15">
        <v>19.068209</v>
      </c>
      <c r="G13" s="15">
        <v>28.589343</v>
      </c>
      <c r="H13" s="15">
        <v>32.18149</v>
      </c>
      <c r="I13" s="17">
        <v>3.42648</v>
      </c>
      <c r="J13" s="17">
        <v>3.83136</v>
      </c>
      <c r="K13" s="17">
        <v>5.0016</v>
      </c>
      <c r="L13" s="37">
        <v>7.54514</v>
      </c>
      <c r="M13" s="14">
        <v>88.900472</v>
      </c>
      <c r="N13" s="15">
        <v>323.724503</v>
      </c>
      <c r="O13" s="37">
        <v>3.61528</v>
      </c>
    </row>
    <row r="14" spans="1:15" s="12" customFormat="1" ht="21.75" customHeight="1">
      <c r="A14" s="4" t="s">
        <v>11</v>
      </c>
      <c r="B14" s="14"/>
      <c r="C14" s="17">
        <v>0.86149</v>
      </c>
      <c r="D14" s="15">
        <v>590.075268</v>
      </c>
      <c r="E14" s="15">
        <v>654.380707</v>
      </c>
      <c r="F14" s="15"/>
      <c r="G14" s="15"/>
      <c r="H14" s="15">
        <v>39.518943</v>
      </c>
      <c r="I14" s="15">
        <v>307.951478</v>
      </c>
      <c r="J14" s="17">
        <v>0.91227</v>
      </c>
      <c r="K14" s="17">
        <v>2.18923</v>
      </c>
      <c r="L14" s="37">
        <v>4.10242</v>
      </c>
      <c r="M14" s="14">
        <v>25.992881</v>
      </c>
      <c r="N14" s="15">
        <v>600.287609</v>
      </c>
      <c r="O14" s="16">
        <v>18.13245</v>
      </c>
    </row>
    <row r="15" spans="1:15" s="12" customFormat="1" ht="21.75" customHeight="1">
      <c r="A15" s="4" t="s">
        <v>12</v>
      </c>
      <c r="B15" s="40">
        <v>0.628799</v>
      </c>
      <c r="C15" s="41">
        <v>2.972246</v>
      </c>
      <c r="D15" s="18">
        <v>138.271624</v>
      </c>
      <c r="E15" s="41">
        <v>4.717322</v>
      </c>
      <c r="F15" s="18">
        <v>63.005999</v>
      </c>
      <c r="G15" s="18">
        <v>-22.267911</v>
      </c>
      <c r="H15" s="41">
        <v>0.126036</v>
      </c>
      <c r="I15" s="18"/>
      <c r="J15" s="18">
        <v>42.33859</v>
      </c>
      <c r="K15" s="18">
        <v>42.33859</v>
      </c>
      <c r="L15" s="19">
        <v>42.33859</v>
      </c>
      <c r="M15" s="44">
        <v>-22.129777</v>
      </c>
      <c r="N15" s="18">
        <v>148.894467</v>
      </c>
      <c r="O15" s="39">
        <v>0.084269</v>
      </c>
    </row>
    <row r="16" spans="1:15" s="12" customFormat="1" ht="21.75" customHeight="1">
      <c r="A16" s="6" t="s">
        <v>3</v>
      </c>
      <c r="B16" s="20">
        <f aca="true" t="shared" si="0" ref="B16:O16">SUM(B5:B15)</f>
        <v>339.941071</v>
      </c>
      <c r="C16" s="20">
        <f t="shared" si="0"/>
        <v>7538.545682000001</v>
      </c>
      <c r="D16" s="20">
        <f t="shared" si="0"/>
        <v>13063.269879</v>
      </c>
      <c r="E16" s="20">
        <f t="shared" si="0"/>
        <v>11203.440796</v>
      </c>
      <c r="F16" s="20">
        <f t="shared" si="0"/>
        <v>10598.020763999999</v>
      </c>
      <c r="G16" s="20">
        <f t="shared" si="0"/>
        <v>3535.6574610000007</v>
      </c>
      <c r="H16" s="20">
        <f t="shared" si="0"/>
        <v>167.916153</v>
      </c>
      <c r="I16" s="20">
        <f t="shared" si="0"/>
        <v>402.74599</v>
      </c>
      <c r="J16" s="20">
        <f t="shared" si="0"/>
        <v>805.03746</v>
      </c>
      <c r="K16" s="20">
        <f t="shared" si="0"/>
        <v>920.80178</v>
      </c>
      <c r="L16" s="20">
        <f t="shared" si="0"/>
        <v>1065.59555</v>
      </c>
      <c r="M16" s="31">
        <f t="shared" si="0"/>
        <v>3939.3386109999997</v>
      </c>
      <c r="N16" s="20">
        <f t="shared" si="0"/>
        <v>23582.926041</v>
      </c>
      <c r="O16" s="21">
        <f t="shared" si="0"/>
        <v>198.20069800000005</v>
      </c>
    </row>
    <row r="17" spans="1:15" s="12" customFormat="1" ht="10.5" customHeight="1">
      <c r="A17" s="1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2" s="12" customFormat="1" ht="12.75">
      <c r="A18" s="1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7" ht="12.75">
      <c r="A19" s="5"/>
      <c r="G19" s="5"/>
    </row>
    <row r="51" spans="1:15" ht="15.75">
      <c r="A51" s="47" t="s">
        <v>36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ht="7.5" customHeight="1"/>
    <row r="53" spans="1:15" ht="42" customHeight="1">
      <c r="A53" s="3"/>
      <c r="B53" s="7" t="s">
        <v>15</v>
      </c>
      <c r="C53" s="7" t="s">
        <v>14</v>
      </c>
      <c r="D53" s="7" t="s">
        <v>0</v>
      </c>
      <c r="E53" s="7" t="s">
        <v>16</v>
      </c>
      <c r="F53" s="7" t="s">
        <v>1</v>
      </c>
      <c r="G53" s="7" t="s">
        <v>17</v>
      </c>
      <c r="H53" s="7" t="s">
        <v>18</v>
      </c>
      <c r="I53" s="7" t="s">
        <v>19</v>
      </c>
      <c r="J53" s="7" t="s">
        <v>26</v>
      </c>
      <c r="K53" s="7" t="s">
        <v>25</v>
      </c>
      <c r="L53" s="7" t="s">
        <v>27</v>
      </c>
      <c r="M53" s="27" t="s">
        <v>34</v>
      </c>
      <c r="N53" s="7" t="s">
        <v>29</v>
      </c>
      <c r="O53" s="8" t="s">
        <v>30</v>
      </c>
    </row>
    <row r="54" spans="1:15" ht="19.5" customHeight="1">
      <c r="A54" s="4" t="s">
        <v>4</v>
      </c>
      <c r="B54" s="28">
        <f aca="true" t="shared" si="1" ref="B54:O54">IF(ISNUMBER(B5)=TRUE,B5/B$16,"")</f>
        <v>0.0005695663646361814</v>
      </c>
      <c r="C54" s="28">
        <f t="shared" si="1"/>
        <v>0.00916346917747576</v>
      </c>
      <c r="D54" s="28">
        <f t="shared" si="1"/>
        <v>0.00014969307211080087</v>
      </c>
      <c r="E54" s="28">
        <f t="shared" si="1"/>
        <v>0.00017451808204298024</v>
      </c>
      <c r="F54" s="28">
        <f t="shared" si="1"/>
        <v>0.0015128988097913867</v>
      </c>
      <c r="G54" s="28">
        <f t="shared" si="1"/>
        <v>0.012306282630584274</v>
      </c>
      <c r="H54" s="28">
        <f t="shared" si="1"/>
        <v>0.0004659825669064726</v>
      </c>
      <c r="I54" s="28">
        <f t="shared" si="1"/>
      </c>
      <c r="J54" s="28">
        <f t="shared" si="1"/>
        <v>0.00019510893319175482</v>
      </c>
      <c r="K54" s="28">
        <f t="shared" si="1"/>
        <v>0.00017057960074751374</v>
      </c>
      <c r="L54" s="28">
        <f t="shared" si="1"/>
        <v>0.00014740114108021565</v>
      </c>
      <c r="M54" s="29">
        <f t="shared" si="1"/>
        <v>0.011061784553965576</v>
      </c>
      <c r="N54" s="28">
        <f t="shared" si="1"/>
        <v>0.0037324980728416645</v>
      </c>
      <c r="O54" s="30">
        <f t="shared" si="1"/>
        <v>0.007607606911656788</v>
      </c>
    </row>
    <row r="55" spans="1:15" ht="19.5" customHeight="1">
      <c r="A55" s="4" t="s">
        <v>5</v>
      </c>
      <c r="B55" s="28">
        <f aca="true" t="shared" si="2" ref="B55:O55">IF(ISNUMBER(B6)=TRUE,B6/B$16,"")</f>
        <v>0.1704119859056395</v>
      </c>
      <c r="C55" s="28">
        <f t="shared" si="2"/>
        <v>0.13827484649843633</v>
      </c>
      <c r="D55" s="28">
        <f t="shared" si="2"/>
        <v>0.04181216464631535</v>
      </c>
      <c r="E55" s="28">
        <f t="shared" si="2"/>
        <v>0.02353328738918611</v>
      </c>
      <c r="F55" s="28">
        <f t="shared" si="2"/>
        <v>0.32830202548940773</v>
      </c>
      <c r="G55" s="28">
        <f t="shared" si="2"/>
        <v>0.43989649256353675</v>
      </c>
      <c r="H55" s="28">
        <f t="shared" si="2"/>
        <v>0.2215312007535094</v>
      </c>
      <c r="I55" s="28">
        <f t="shared" si="2"/>
        <v>0.014761800607871974</v>
      </c>
      <c r="J55" s="28">
        <f t="shared" si="2"/>
        <v>0.4511009462839158</v>
      </c>
      <c r="K55" s="28">
        <f t="shared" si="2"/>
        <v>0.4035745999535318</v>
      </c>
      <c r="L55" s="28">
        <f t="shared" si="2"/>
        <v>0.3664864966825359</v>
      </c>
      <c r="M55" s="29">
        <f t="shared" si="2"/>
        <v>0.3991511761922007</v>
      </c>
      <c r="N55" s="28">
        <f t="shared" si="2"/>
        <v>0.09347189285026178</v>
      </c>
      <c r="O55" s="30">
        <f t="shared" si="2"/>
        <v>0.12523462455212944</v>
      </c>
    </row>
    <row r="56" spans="1:15" ht="19.5" customHeight="1">
      <c r="A56" s="4" t="s">
        <v>6</v>
      </c>
      <c r="B56" s="28">
        <f aca="true" t="shared" si="3" ref="B56:O56">IF(ISNUMBER(B7)=TRUE,B7/B$16,"")</f>
        <v>0.7191097100473628</v>
      </c>
      <c r="C56" s="28">
        <f t="shared" si="3"/>
        <v>0.09210141283057094</v>
      </c>
      <c r="D56" s="28">
        <f t="shared" si="3"/>
        <v>0.022388608649214298</v>
      </c>
      <c r="E56" s="28">
        <f t="shared" si="3"/>
        <v>0.001973823256860097</v>
      </c>
      <c r="F56" s="28">
        <f t="shared" si="3"/>
        <v>0.04667966094956785</v>
      </c>
      <c r="G56" s="28">
        <f t="shared" si="3"/>
        <v>0.16642848394979173</v>
      </c>
      <c r="H56" s="28">
        <f t="shared" si="3"/>
        <v>0.06704092964778677</v>
      </c>
      <c r="I56" s="28">
        <f t="shared" si="3"/>
        <v>0.009336358631404374</v>
      </c>
      <c r="J56" s="28">
        <f t="shared" si="3"/>
        <v>0.05593805535459182</v>
      </c>
      <c r="K56" s="28">
        <f t="shared" si="3"/>
        <v>0.0626799287898857</v>
      </c>
      <c r="L56" s="28">
        <f t="shared" si="3"/>
        <v>0.07532871172369292</v>
      </c>
      <c r="M56" s="29">
        <f t="shared" si="3"/>
        <v>0.1503775885997326</v>
      </c>
      <c r="N56" s="28">
        <f t="shared" si="3"/>
        <v>0.0506406796138754</v>
      </c>
      <c r="O56" s="30">
        <f t="shared" si="3"/>
        <v>0.1158154599435366</v>
      </c>
    </row>
    <row r="57" spans="1:15" ht="19.5" customHeight="1">
      <c r="A57" s="4" t="s">
        <v>7</v>
      </c>
      <c r="B57" s="28">
        <f aca="true" t="shared" si="4" ref="B57:O57">IF(ISNUMBER(B8)=TRUE,B8/B$16,"")</f>
      </c>
      <c r="C57" s="28">
        <f t="shared" si="4"/>
      </c>
      <c r="D57" s="28">
        <f t="shared" si="4"/>
        <v>0.04200945047320798</v>
      </c>
      <c r="E57" s="28">
        <f t="shared" si="4"/>
        <v>0.00012504060364206703</v>
      </c>
      <c r="F57" s="28">
        <f t="shared" si="4"/>
      </c>
      <c r="G57" s="28">
        <f t="shared" si="4"/>
        <v>0.0010373742480592634</v>
      </c>
      <c r="H57" s="28">
        <f t="shared" si="4"/>
      </c>
      <c r="I57" s="28">
        <f t="shared" si="4"/>
        <v>4.2706818756904324E-05</v>
      </c>
      <c r="J57" s="28">
        <f t="shared" si="4"/>
        <v>0.008622642230834823</v>
      </c>
      <c r="K57" s="28">
        <f t="shared" si="4"/>
        <v>0.01001717220833348</v>
      </c>
      <c r="L57" s="28">
        <f t="shared" si="4"/>
        <v>0.015266758574583011</v>
      </c>
      <c r="M57" s="29">
        <f t="shared" si="4"/>
        <v>0.0009385372432001886</v>
      </c>
      <c r="N57" s="28">
        <f t="shared" si="4"/>
        <v>0.0232710903238167</v>
      </c>
      <c r="O57" s="30">
        <f t="shared" si="4"/>
        <v>5.1059356006909714E-06</v>
      </c>
    </row>
    <row r="58" spans="1:15" ht="19.5" customHeight="1">
      <c r="A58" s="4" t="s">
        <v>13</v>
      </c>
      <c r="B58" s="28">
        <f aca="true" t="shared" si="5" ref="B58:O58">IF(ISNUMBER(B9)=TRUE,B9/B$16,"")</f>
      </c>
      <c r="C58" s="28">
        <f t="shared" si="5"/>
      </c>
      <c r="D58" s="28">
        <f t="shared" si="5"/>
        <v>0.05124440222092728</v>
      </c>
      <c r="E58" s="28">
        <f t="shared" si="5"/>
        <v>0.6905541690158452</v>
      </c>
      <c r="F58" s="28">
        <f t="shared" si="5"/>
      </c>
      <c r="G58" s="28">
        <f t="shared" si="5"/>
      </c>
      <c r="H58" s="28">
        <f t="shared" si="5"/>
      </c>
      <c r="I58" s="28">
        <f t="shared" si="5"/>
      </c>
      <c r="J58" s="28">
        <f t="shared" si="5"/>
      </c>
      <c r="K58" s="28">
        <f t="shared" si="5"/>
      </c>
      <c r="L58" s="28">
        <f t="shared" si="5"/>
      </c>
      <c r="M58" s="29">
        <f t="shared" si="5"/>
        <v>0.04124251683933246</v>
      </c>
      <c r="N58" s="28">
        <f t="shared" si="5"/>
        <v>0.03297858856224533</v>
      </c>
      <c r="O58" s="30">
        <f t="shared" si="5"/>
      </c>
    </row>
    <row r="59" spans="1:15" ht="19.5" customHeight="1">
      <c r="A59" s="4" t="s">
        <v>8</v>
      </c>
      <c r="B59" s="28">
        <f aca="true" t="shared" si="6" ref="B59:O59">IF(ISNUMBER(B10)=TRUE,B10/B$16,"")</f>
        <v>0.0001609984925887346</v>
      </c>
      <c r="C59" s="28">
        <f t="shared" si="6"/>
        <v>1.9339406584496704E-05</v>
      </c>
      <c r="D59" s="28">
        <f t="shared" si="6"/>
        <v>0.641143002140988</v>
      </c>
      <c r="E59" s="28">
        <f t="shared" si="6"/>
      </c>
      <c r="F59" s="28">
        <f t="shared" si="6"/>
      </c>
      <c r="G59" s="28">
        <f t="shared" si="6"/>
      </c>
      <c r="H59" s="28">
        <f t="shared" si="6"/>
      </c>
      <c r="I59" s="28">
        <f t="shared" si="6"/>
        <v>0.011108738785952903</v>
      </c>
      <c r="J59" s="28">
        <f t="shared" si="6"/>
        <v>0.002360188307262124</v>
      </c>
      <c r="K59" s="28">
        <f t="shared" si="6"/>
        <v>0.004901717283821932</v>
      </c>
      <c r="L59" s="28">
        <f t="shared" si="6"/>
        <v>0.005234837927016493</v>
      </c>
      <c r="M59" s="29">
        <f t="shared" si="6"/>
        <v>0.029536650816230126</v>
      </c>
      <c r="N59" s="28">
        <f t="shared" si="6"/>
        <v>0.35515533222801243</v>
      </c>
      <c r="O59" s="30">
        <f t="shared" si="6"/>
        <v>0.0013523716248466486</v>
      </c>
    </row>
    <row r="60" spans="1:15" ht="19.5" customHeight="1">
      <c r="A60" s="4" t="s">
        <v>2</v>
      </c>
      <c r="B60" s="28">
        <f aca="true" t="shared" si="7" ref="B60:O60">IF(ISNUMBER(B11)=TRUE,B11/B$16,"")</f>
        <v>0.02416421462648154</v>
      </c>
      <c r="C60" s="28">
        <f t="shared" si="7"/>
        <v>0.6842742836084335</v>
      </c>
      <c r="D60" s="28">
        <f t="shared" si="7"/>
        <v>0.12784839871407822</v>
      </c>
      <c r="E60" s="28">
        <f t="shared" si="7"/>
        <v>0.010754468488200327</v>
      </c>
      <c r="F60" s="28">
        <f t="shared" si="7"/>
        <v>0.5946985363917334</v>
      </c>
      <c r="G60" s="28">
        <f t="shared" si="7"/>
        <v>0.36692479215253926</v>
      </c>
      <c r="H60" s="28">
        <f t="shared" si="7"/>
        <v>0.26670915334750434</v>
      </c>
      <c r="I60" s="28">
        <f t="shared" si="7"/>
        <v>0.19135747074725684</v>
      </c>
      <c r="J60" s="28">
        <f t="shared" si="7"/>
        <v>0.3921226721549082</v>
      </c>
      <c r="K60" s="28">
        <f t="shared" si="7"/>
        <v>0.4359542397930638</v>
      </c>
      <c r="L60" s="28">
        <f t="shared" si="7"/>
        <v>0.46188921303209274</v>
      </c>
      <c r="M60" s="29">
        <f t="shared" si="7"/>
        <v>0.3334909787474475</v>
      </c>
      <c r="N60" s="28">
        <f t="shared" si="7"/>
        <v>0.3671462208695819</v>
      </c>
      <c r="O60" s="30">
        <f t="shared" si="7"/>
        <v>0.5899788859472128</v>
      </c>
    </row>
    <row r="61" spans="1:15" ht="19.5" customHeight="1">
      <c r="A61" s="4" t="s">
        <v>9</v>
      </c>
      <c r="B61" s="28">
        <f aca="true" t="shared" si="8" ref="B61:O61">IF(ISNUMBER(B12)=TRUE,B12/B$16,"")</f>
        <v>0.00504927808502433</v>
      </c>
      <c r="C61" s="28">
        <f t="shared" si="8"/>
        <v>0.059928737989704994</v>
      </c>
      <c r="D61" s="28">
        <f t="shared" si="8"/>
        <v>0.0066710656525662375</v>
      </c>
      <c r="E61" s="28">
        <f t="shared" si="8"/>
        <v>0.00011165418042344783</v>
      </c>
      <c r="F61" s="28">
        <f t="shared" si="8"/>
        <v>0.021062582530339345</v>
      </c>
      <c r="G61" s="28">
        <f t="shared" si="8"/>
        <v>0.011618665963297622</v>
      </c>
      <c r="H61" s="28">
        <f t="shared" si="8"/>
        <v>0.016500741295567913</v>
      </c>
      <c r="I61" s="28">
        <f t="shared" si="8"/>
        <v>0.00025559782730549347</v>
      </c>
      <c r="J61" s="28">
        <f t="shared" si="8"/>
        <v>0.031175878449184218</v>
      </c>
      <c r="K61" s="28">
        <f t="shared" si="8"/>
        <v>0.028912313788098887</v>
      </c>
      <c r="L61" s="28">
        <f t="shared" si="8"/>
        <v>0.02498369104488096</v>
      </c>
      <c r="M61" s="29">
        <f t="shared" si="8"/>
        <v>0.010652759293862085</v>
      </c>
      <c r="N61" s="28">
        <f t="shared" si="8"/>
        <v>0.028108639862905297</v>
      </c>
      <c r="O61" s="30">
        <f t="shared" si="8"/>
        <v>0.04985497578822854</v>
      </c>
    </row>
    <row r="62" spans="1:15" ht="19.5" customHeight="1">
      <c r="A62" s="4" t="s">
        <v>10</v>
      </c>
      <c r="B62" s="28">
        <f aca="true" t="shared" si="9" ref="B62:O62">IF(ISNUMBER(B13)=TRUE,B13/B$16,"")</f>
        <v>0.0786845170585463</v>
      </c>
      <c r="C62" s="28">
        <f t="shared" si="9"/>
        <v>0.01572935934886333</v>
      </c>
      <c r="D62" s="28">
        <f t="shared" si="9"/>
        <v>0.010977886802333895</v>
      </c>
      <c r="E62" s="28">
        <f t="shared" si="9"/>
        <v>0.21394307406486873</v>
      </c>
      <c r="F62" s="28">
        <f t="shared" si="9"/>
        <v>0.001799223593217712</v>
      </c>
      <c r="G62" s="28">
        <f t="shared" si="9"/>
        <v>0.008086004743206653</v>
      </c>
      <c r="H62" s="28">
        <f t="shared" si="9"/>
        <v>0.19165213962470898</v>
      </c>
      <c r="I62" s="28">
        <f t="shared" si="9"/>
        <v>0.008507794205474274</v>
      </c>
      <c r="J62" s="28">
        <f t="shared" si="9"/>
        <v>0.004759231949280969</v>
      </c>
      <c r="K62" s="28">
        <f t="shared" si="9"/>
        <v>0.005431787935944259</v>
      </c>
      <c r="L62" s="28">
        <f t="shared" si="9"/>
        <v>0.0070806789686762486</v>
      </c>
      <c r="M62" s="29">
        <f t="shared" si="9"/>
        <v>0.02256735984862003</v>
      </c>
      <c r="N62" s="28">
        <f t="shared" si="9"/>
        <v>0.013727071120741766</v>
      </c>
      <c r="O62" s="30">
        <f t="shared" si="9"/>
        <v>0.018240500848286614</v>
      </c>
    </row>
    <row r="63" spans="1:15" ht="19.5" customHeight="1">
      <c r="A63" s="4" t="s">
        <v>11</v>
      </c>
      <c r="B63" s="28">
        <f aca="true" t="shared" si="10" ref="B63:O63">IF(ISNUMBER(B14)=TRUE,B14/B$16,"")</f>
      </c>
      <c r="C63" s="28">
        <f t="shared" si="10"/>
        <v>0.00011427801015479738</v>
      </c>
      <c r="D63" s="28">
        <f t="shared" si="10"/>
        <v>0.04517056399091792</v>
      </c>
      <c r="E63" s="28">
        <f t="shared" si="10"/>
        <v>0.058408904810175424</v>
      </c>
      <c r="F63" s="28">
        <f t="shared" si="10"/>
      </c>
      <c r="G63" s="28">
        <f t="shared" si="10"/>
      </c>
      <c r="H63" s="28">
        <f t="shared" si="10"/>
        <v>0.23534926386742552</v>
      </c>
      <c r="I63" s="28">
        <f t="shared" si="10"/>
        <v>0.7646295323759772</v>
      </c>
      <c r="J63" s="28">
        <f t="shared" si="10"/>
        <v>0.0011332019257836773</v>
      </c>
      <c r="K63" s="28">
        <f t="shared" si="10"/>
        <v>0.0023775258123415006</v>
      </c>
      <c r="L63" s="28">
        <f t="shared" si="10"/>
        <v>0.0038498846959336497</v>
      </c>
      <c r="M63" s="29">
        <f t="shared" si="10"/>
        <v>0.0065982855414913714</v>
      </c>
      <c r="N63" s="28">
        <f t="shared" si="10"/>
        <v>0.025454331152816763</v>
      </c>
      <c r="O63" s="30">
        <f t="shared" si="10"/>
        <v>0.09148529840192589</v>
      </c>
    </row>
    <row r="64" spans="1:15" ht="19.5" customHeight="1">
      <c r="A64" s="4" t="s">
        <v>12</v>
      </c>
      <c r="B64" s="28">
        <f aca="true" t="shared" si="11" ref="B64:O64">IF(ISNUMBER(B15)=TRUE,B15/B$16,"")</f>
        <v>0.0018497294197205138</v>
      </c>
      <c r="C64" s="28">
        <f t="shared" si="11"/>
        <v>0.00039427312977580224</v>
      </c>
      <c r="D64" s="28">
        <f t="shared" si="11"/>
        <v>0.010584763637340146</v>
      </c>
      <c r="E64" s="28">
        <f t="shared" si="11"/>
        <v>0.00042106010875553877</v>
      </c>
      <c r="F64" s="28">
        <f t="shared" si="11"/>
        <v>0.0059450722359426405</v>
      </c>
      <c r="G64" s="28">
        <f t="shared" si="11"/>
        <v>-0.006298096251015759</v>
      </c>
      <c r="H64" s="28">
        <f t="shared" si="11"/>
        <v>0.0007505888965905502</v>
      </c>
      <c r="I64" s="28">
        <f t="shared" si="11"/>
      </c>
      <c r="J64" s="28">
        <f t="shared" si="11"/>
        <v>0.052592074411046665</v>
      </c>
      <c r="K64" s="28">
        <f t="shared" si="11"/>
        <v>0.0459801348342311</v>
      </c>
      <c r="L64" s="28">
        <f t="shared" si="11"/>
        <v>0.039732326209507916</v>
      </c>
      <c r="M64" s="29">
        <f t="shared" si="11"/>
        <v>-0.005617637676082475</v>
      </c>
      <c r="N64" s="28">
        <f t="shared" si="11"/>
        <v>0.006313655342901052</v>
      </c>
      <c r="O64" s="30">
        <f t="shared" si="11"/>
        <v>0.0004251700465757188</v>
      </c>
    </row>
    <row r="65" spans="1:15" ht="19.5" customHeight="1">
      <c r="A65" s="6" t="s">
        <v>3</v>
      </c>
      <c r="B65" s="33">
        <f aca="true" t="shared" si="12" ref="B65:O65">IF(ISNUMBER(B16)=TRUE,B16/B$16,"")</f>
        <v>1</v>
      </c>
      <c r="C65" s="33">
        <f t="shared" si="12"/>
        <v>1</v>
      </c>
      <c r="D65" s="33">
        <f t="shared" si="12"/>
        <v>1</v>
      </c>
      <c r="E65" s="33">
        <f t="shared" si="12"/>
        <v>1</v>
      </c>
      <c r="F65" s="33">
        <f t="shared" si="12"/>
        <v>1</v>
      </c>
      <c r="G65" s="33">
        <f t="shared" si="12"/>
        <v>1</v>
      </c>
      <c r="H65" s="33">
        <f t="shared" si="12"/>
        <v>1</v>
      </c>
      <c r="I65" s="33">
        <f t="shared" si="12"/>
        <v>1</v>
      </c>
      <c r="J65" s="33">
        <f t="shared" si="12"/>
        <v>1</v>
      </c>
      <c r="K65" s="33">
        <f t="shared" si="12"/>
        <v>1</v>
      </c>
      <c r="L65" s="33">
        <f t="shared" si="12"/>
        <v>1</v>
      </c>
      <c r="M65" s="34">
        <f t="shared" si="12"/>
        <v>1</v>
      </c>
      <c r="N65" s="33">
        <f t="shared" si="12"/>
        <v>1</v>
      </c>
      <c r="O65" s="35">
        <f t="shared" si="12"/>
        <v>1</v>
      </c>
    </row>
  </sheetData>
  <sheetProtection/>
  <mergeCells count="2">
    <mergeCell ref="A1:O1"/>
    <mergeCell ref="A51:O51"/>
  </mergeCells>
  <printOptions/>
  <pageMargins left="0.31" right="0.2" top="0.4" bottom="0.32" header="0.33" footer="0.27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2014-02-26T14:59:31Z</dcterms:modified>
  <cp:category/>
  <cp:version/>
  <cp:contentType/>
  <cp:contentStatus/>
</cp:coreProperties>
</file>