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MI mac_inq" sheetId="1" r:id="rId1"/>
  </sheets>
  <definedNames>
    <definedName name="_xlnm.Print_Area" localSheetId="0">'MI mac_inq'!$A$1:$O$65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<sst xmlns="http://schemas.openxmlformats.org/spreadsheetml/2006/main" count="68" uniqueCount="37">
  <si>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</si>
  <si>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</si>
  <si>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</si>
  <si>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</si>
  <si>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</si>
  <si>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</si>
  <si>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</si>
  <si>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</si>
  <si>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</si>
  <si>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</si>
  <si>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</si>
  <si>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</si>
  <si>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</si>
  <si>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</si>
  <si>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</si>
  <si>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</si>
  <si>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</si>
  <si>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</si>
  <si>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</si>
  <si>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</si>
  <si>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</si>
  <si>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</si>
  <si>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</si>
  <si>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</si>
  <si>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</si>
  <si>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</si>
  <si>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</si>
  <si>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</si>
  <si>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</si>
  <si>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</si>
  <si>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</si>
  <si>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</si>
  <si>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</si>
  <si>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</si>
  <si>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</si>
  <si>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Milano nel 2010 - dati finali (Fonte: INEMAR ARPA LOMBARDIA)</t>
  </si>
  <si>
    <t>Distribuzione  percentuale delle emissioni in provincia di Milano nel 2010 - dati finali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</si>
</sst>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0"/>
    </font>
    <font>
      <sz val="9.25"/>
      <color indexed="8"/>
      <name val="Times New Roman"/>
      <family val="0"/>
    </font>
    <font>
      <sz val="8.25"/>
      <color indexed="8"/>
      <name val="Times New Roman"/>
      <family val="0"/>
    </font>
    <font>
      <b/>
      <sz val="9.7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225"/>
          <c:w val="0.97975"/>
          <c:h val="0.798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'MI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'MI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'MI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'MI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'MI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'MI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'MI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'MI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'MI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'MI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'MI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mac_inq'!$B$15:$O$15</c:f>
              <c:numCache/>
            </c:numRef>
          </c:val>
          <c:shape val="cylinder"/>
        </c:ser>
        <c:overlap val="100"/>
        <c:shape val="cylinder"/>
        <c:axId val="11818657"/>
        <c:axId val="39259050"/>
      </c:bar3DChart>
      <c:catAx>
        <c:axId val="118186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9259050"/>
        <c:crosses val="autoZero"/>
        <c:auto val="1"/>
        <c:lblOffset val="100"/>
        <c:tickLblSkip val="1"/>
        <c:noMultiLvlLbl val="0"/>
      </c:catAx>
      <c:valAx>
        <c:axId val="3925905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818657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75"/>
          <c:y val="0.82125"/>
          <c:w val="0.830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1" name="Grafico 1"/>
        <xdr:cNvGraphicFramePr/>
      </xdr:nvGraphicFramePr>
      <xdr:xfrm>
        <a:off x="104775" y="5124450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5" ht="39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17.31398</v>
      </c>
      <c r="C5" s="14">
        <v>1729.078728</v>
      </c>
      <c r="D5" s="14">
        <v>145.117672</v>
      </c>
      <c r="E5" s="14">
        <v>155.139651</v>
      </c>
      <c r="F5" s="14">
        <v>430.557928</v>
      </c>
      <c r="G5" s="14">
        <v>3147.944043</v>
      </c>
      <c r="H5" s="38">
        <v>6.736587</v>
      </c>
      <c r="I5" s="14"/>
      <c r="J5" s="38">
        <v>8.80925</v>
      </c>
      <c r="K5" s="38">
        <v>8.81753</v>
      </c>
      <c r="L5" s="45">
        <v>8.82748</v>
      </c>
      <c r="M5" s="13">
        <v>3153.290319</v>
      </c>
      <c r="N5" s="14">
        <v>2304.127049</v>
      </c>
      <c r="O5" s="15">
        <v>38.131233</v>
      </c>
    </row>
    <row r="6" spans="1:15" s="12" customFormat="1" ht="21.75" customHeight="1">
      <c r="A6" s="4" t="s">
        <v>5</v>
      </c>
      <c r="B6" s="16">
        <v>351.365482</v>
      </c>
      <c r="C6" s="17">
        <v>3761.134937</v>
      </c>
      <c r="D6" s="17">
        <v>1290.459849</v>
      </c>
      <c r="E6" s="17">
        <v>553.635916</v>
      </c>
      <c r="F6" s="17">
        <v>6899.114979</v>
      </c>
      <c r="G6" s="17">
        <v>5797.434742</v>
      </c>
      <c r="H6" s="17">
        <v>121.611053</v>
      </c>
      <c r="I6" s="19">
        <v>8.353805</v>
      </c>
      <c r="J6" s="17">
        <v>632.52881</v>
      </c>
      <c r="K6" s="17">
        <v>656.66679</v>
      </c>
      <c r="L6" s="18">
        <v>688.34181</v>
      </c>
      <c r="M6" s="16">
        <v>5846.760528</v>
      </c>
      <c r="N6" s="17">
        <v>6645.698017</v>
      </c>
      <c r="O6" s="18">
        <v>93.238617</v>
      </c>
    </row>
    <row r="7" spans="1:15" s="12" customFormat="1" ht="21.75" customHeight="1">
      <c r="A7" s="4" t="s">
        <v>6</v>
      </c>
      <c r="B7" s="16">
        <v>1547.915385</v>
      </c>
      <c r="C7" s="17">
        <v>2180.178961</v>
      </c>
      <c r="D7" s="17">
        <v>299.351798</v>
      </c>
      <c r="E7" s="17">
        <v>30.546182</v>
      </c>
      <c r="F7" s="17">
        <v>1059.507345</v>
      </c>
      <c r="G7" s="17">
        <v>1490.796789</v>
      </c>
      <c r="H7" s="17">
        <v>14.107635</v>
      </c>
      <c r="I7" s="19">
        <v>1.826297</v>
      </c>
      <c r="J7" s="17">
        <v>78.40567</v>
      </c>
      <c r="K7" s="17">
        <v>103.58419</v>
      </c>
      <c r="L7" s="18">
        <v>145.93661</v>
      </c>
      <c r="M7" s="16">
        <v>1495.81161</v>
      </c>
      <c r="N7" s="17">
        <v>3076.143582</v>
      </c>
      <c r="O7" s="18">
        <v>95.87689</v>
      </c>
    </row>
    <row r="8" spans="1:15" s="12" customFormat="1" ht="21.75" customHeight="1">
      <c r="A8" s="4" t="s">
        <v>7</v>
      </c>
      <c r="B8" s="16">
        <v>15.29024</v>
      </c>
      <c r="C8" s="17">
        <v>25.508178</v>
      </c>
      <c r="D8" s="17">
        <v>1931.952013</v>
      </c>
      <c r="E8" s="19">
        <v>9.327402</v>
      </c>
      <c r="F8" s="17">
        <v>238.208451</v>
      </c>
      <c r="G8" s="17">
        <v>53.400939</v>
      </c>
      <c r="H8" s="19">
        <v>0.952834</v>
      </c>
      <c r="I8" s="17">
        <v>14.1991</v>
      </c>
      <c r="J8" s="17">
        <v>29.95432</v>
      </c>
      <c r="K8" s="17">
        <v>78.44679</v>
      </c>
      <c r="L8" s="18">
        <v>94.05997</v>
      </c>
      <c r="M8" s="16">
        <v>53.892187</v>
      </c>
      <c r="N8" s="17">
        <v>1989.405507</v>
      </c>
      <c r="O8" s="39">
        <v>1.867559</v>
      </c>
    </row>
    <row r="9" spans="1:15" s="12" customFormat="1" ht="21.75" customHeight="1">
      <c r="A9" s="4" t="s">
        <v>13</v>
      </c>
      <c r="B9" s="16"/>
      <c r="C9" s="17"/>
      <c r="D9" s="17">
        <v>2388.380204</v>
      </c>
      <c r="E9" s="17">
        <v>27028.940919</v>
      </c>
      <c r="F9" s="17"/>
      <c r="G9" s="17"/>
      <c r="H9" s="17"/>
      <c r="I9" s="17"/>
      <c r="J9" s="17"/>
      <c r="K9" s="17"/>
      <c r="L9" s="18"/>
      <c r="M9" s="16">
        <v>567.607757</v>
      </c>
      <c r="N9" s="17">
        <v>2766.785378</v>
      </c>
      <c r="O9" s="18"/>
    </row>
    <row r="10" spans="1:15" s="12" customFormat="1" ht="21.75" customHeight="1">
      <c r="A10" s="4" t="s">
        <v>8</v>
      </c>
      <c r="B10" s="40">
        <v>0.144158</v>
      </c>
      <c r="C10" s="19">
        <v>1.233076</v>
      </c>
      <c r="D10" s="17">
        <v>23295.089453</v>
      </c>
      <c r="E10" s="17"/>
      <c r="F10" s="19">
        <v>0.7425</v>
      </c>
      <c r="G10" s="17"/>
      <c r="H10" s="17"/>
      <c r="I10" s="19">
        <v>2.4204</v>
      </c>
      <c r="J10" s="19">
        <v>8.18255</v>
      </c>
      <c r="K10" s="17">
        <v>21.46902</v>
      </c>
      <c r="L10" s="18">
        <v>25.94336</v>
      </c>
      <c r="M10" s="16">
        <v>396.718411</v>
      </c>
      <c r="N10" s="17">
        <v>23296.675482</v>
      </c>
      <c r="O10" s="39">
        <v>0.173682</v>
      </c>
    </row>
    <row r="11" spans="1:15" s="12" customFormat="1" ht="21.75" customHeight="1">
      <c r="A11" s="4" t="s">
        <v>2</v>
      </c>
      <c r="B11" s="16">
        <v>30.205901</v>
      </c>
      <c r="C11" s="17">
        <v>19271.344301</v>
      </c>
      <c r="D11" s="17">
        <v>6149.097651</v>
      </c>
      <c r="E11" s="17">
        <v>424.170323</v>
      </c>
      <c r="F11" s="17">
        <v>23193.452045</v>
      </c>
      <c r="G11" s="17">
        <v>4771.191105</v>
      </c>
      <c r="H11" s="17">
        <v>153.800042</v>
      </c>
      <c r="I11" s="17">
        <v>299.988778</v>
      </c>
      <c r="J11" s="17">
        <v>1164.09212</v>
      </c>
      <c r="K11" s="17">
        <v>1471.25747</v>
      </c>
      <c r="L11" s="18">
        <v>1809.11116</v>
      </c>
      <c r="M11" s="16">
        <v>4827.776689</v>
      </c>
      <c r="N11" s="17">
        <v>32217.355817</v>
      </c>
      <c r="O11" s="18">
        <v>437.548279</v>
      </c>
    </row>
    <row r="12" spans="1:15" s="12" customFormat="1" ht="21.75" customHeight="1">
      <c r="A12" s="4" t="s">
        <v>9</v>
      </c>
      <c r="B12" s="16">
        <v>57.842685</v>
      </c>
      <c r="C12" s="17">
        <v>1345.85561</v>
      </c>
      <c r="D12" s="17">
        <v>538.126394</v>
      </c>
      <c r="E12" s="19">
        <v>3.145103</v>
      </c>
      <c r="F12" s="17">
        <v>1391.910533</v>
      </c>
      <c r="G12" s="17">
        <v>200.997247</v>
      </c>
      <c r="H12" s="19">
        <v>4.627376</v>
      </c>
      <c r="I12" s="19">
        <v>0.191131</v>
      </c>
      <c r="J12" s="17">
        <v>52.73236</v>
      </c>
      <c r="K12" s="17">
        <v>54.10363</v>
      </c>
      <c r="L12" s="18">
        <v>54.10363</v>
      </c>
      <c r="M12" s="16">
        <v>202.497777</v>
      </c>
      <c r="N12" s="17">
        <v>2333.224438</v>
      </c>
      <c r="O12" s="18">
        <v>31.077701</v>
      </c>
    </row>
    <row r="13" spans="1:15" s="12" customFormat="1" ht="21.75" customHeight="1">
      <c r="A13" s="4" t="s">
        <v>10</v>
      </c>
      <c r="B13" s="16">
        <v>37.529306</v>
      </c>
      <c r="C13" s="17">
        <v>407.45084</v>
      </c>
      <c r="D13" s="17">
        <v>172.398551</v>
      </c>
      <c r="E13" s="17">
        <v>17253.88317</v>
      </c>
      <c r="F13" s="17">
        <v>111.499656</v>
      </c>
      <c r="G13" s="17">
        <v>150.505799</v>
      </c>
      <c r="H13" s="17">
        <v>156.999775</v>
      </c>
      <c r="I13" s="17">
        <v>66.68127</v>
      </c>
      <c r="J13" s="17">
        <v>11.08504</v>
      </c>
      <c r="K13" s="17">
        <v>12.48176</v>
      </c>
      <c r="L13" s="18">
        <v>16.02943</v>
      </c>
      <c r="M13" s="16">
        <v>561.507274</v>
      </c>
      <c r="N13" s="17">
        <v>923.307903</v>
      </c>
      <c r="O13" s="18">
        <v>13.952966</v>
      </c>
    </row>
    <row r="14" spans="1:15" s="12" customFormat="1" ht="21.75" customHeight="1">
      <c r="A14" s="4" t="s">
        <v>11</v>
      </c>
      <c r="B14" s="40">
        <v>8.198417</v>
      </c>
      <c r="C14" s="17">
        <v>141.529875</v>
      </c>
      <c r="D14" s="17">
        <v>4921.754245</v>
      </c>
      <c r="E14" s="17">
        <v>12964.721367</v>
      </c>
      <c r="F14" s="17">
        <v>427.766674</v>
      </c>
      <c r="G14" s="17"/>
      <c r="H14" s="17">
        <v>675.928603</v>
      </c>
      <c r="I14" s="17">
        <v>5422.667181</v>
      </c>
      <c r="J14" s="17">
        <v>49.9338</v>
      </c>
      <c r="K14" s="17">
        <v>64.06652</v>
      </c>
      <c r="L14" s="18">
        <v>105.20088</v>
      </c>
      <c r="M14" s="16">
        <v>481.79709</v>
      </c>
      <c r="N14" s="17">
        <v>5322.981127</v>
      </c>
      <c r="O14" s="18">
        <v>322.294346</v>
      </c>
    </row>
    <row r="15" spans="1:15" s="12" customFormat="1" ht="21.75" customHeight="1">
      <c r="A15" s="4" t="s">
        <v>12</v>
      </c>
      <c r="B15" s="42">
        <v>2.426631</v>
      </c>
      <c r="C15" s="20">
        <v>11.495022</v>
      </c>
      <c r="D15" s="20">
        <v>727.289005</v>
      </c>
      <c r="E15" s="20">
        <v>24.587408</v>
      </c>
      <c r="F15" s="20">
        <v>246.938263</v>
      </c>
      <c r="G15" s="20">
        <v>-34.701307</v>
      </c>
      <c r="H15" s="43">
        <v>0.46827</v>
      </c>
      <c r="I15" s="43">
        <v>0.102314</v>
      </c>
      <c r="J15" s="20">
        <v>158.017</v>
      </c>
      <c r="K15" s="20">
        <v>158.07121</v>
      </c>
      <c r="L15" s="21">
        <v>158.11166</v>
      </c>
      <c r="M15" s="44">
        <v>-34.039807</v>
      </c>
      <c r="N15" s="20">
        <v>768.820363</v>
      </c>
      <c r="O15" s="41">
        <v>0.331752</v>
      </c>
    </row>
    <row r="16" spans="1:15" s="12" customFormat="1" ht="21.75" customHeight="1">
      <c r="A16" s="6" t="s">
        <v>3</v>
      </c>
      <c r="B16" s="22">
        <f aca="true" t="shared" si="0" ref="B16:O16">SUM(B5:B15)</f>
        <v>2068.2321850000003</v>
      </c>
      <c r="C16" s="22">
        <f t="shared" si="0"/>
        <v>28874.809527999998</v>
      </c>
      <c r="D16" s="22">
        <f t="shared" si="0"/>
        <v>41859.016835</v>
      </c>
      <c r="E16" s="22">
        <f t="shared" si="0"/>
        <v>58448.097441</v>
      </c>
      <c r="F16" s="22">
        <f t="shared" si="0"/>
        <v>33999.698374</v>
      </c>
      <c r="G16" s="22">
        <f t="shared" si="0"/>
        <v>15577.569357</v>
      </c>
      <c r="H16" s="22">
        <f t="shared" si="0"/>
        <v>1135.232175</v>
      </c>
      <c r="I16" s="22">
        <f t="shared" si="0"/>
        <v>5816.430275999999</v>
      </c>
      <c r="J16" s="22">
        <f t="shared" si="0"/>
        <v>2193.74092</v>
      </c>
      <c r="K16" s="22">
        <f t="shared" si="0"/>
        <v>2628.96491</v>
      </c>
      <c r="L16" s="22">
        <f t="shared" si="0"/>
        <v>3105.66599</v>
      </c>
      <c r="M16" s="33">
        <f t="shared" si="0"/>
        <v>17553.619834999998</v>
      </c>
      <c r="N16" s="22">
        <f t="shared" si="0"/>
        <v>81644.524663</v>
      </c>
      <c r="O16" s="23">
        <f t="shared" si="0"/>
        <v>1034.4930250000002</v>
      </c>
    </row>
    <row r="17" spans="1:15" s="12" customFormat="1" ht="12.75" customHeight="1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2" s="12" customFormat="1" ht="12.75">
      <c r="A18" s="1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7" ht="12.75">
      <c r="A19" s="5"/>
      <c r="G19" s="5"/>
    </row>
    <row r="51" spans="1:15" ht="15.75">
      <c r="A51" s="47" t="s">
        <v>36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ht="9.75" customHeight="1"/>
    <row r="53" spans="1:15" ht="42" customHeight="1">
      <c r="A53" s="3"/>
      <c r="B53" s="7" t="s">
        <v>15</v>
      </c>
      <c r="C53" s="7" t="s">
        <v>14</v>
      </c>
      <c r="D53" s="7" t="s">
        <v>0</v>
      </c>
      <c r="E53" s="7" t="s">
        <v>16</v>
      </c>
      <c r="F53" s="7" t="s">
        <v>1</v>
      </c>
      <c r="G53" s="7" t="s">
        <v>17</v>
      </c>
      <c r="H53" s="7" t="s">
        <v>18</v>
      </c>
      <c r="I53" s="7" t="s">
        <v>19</v>
      </c>
      <c r="J53" s="7" t="s">
        <v>26</v>
      </c>
      <c r="K53" s="7" t="s">
        <v>25</v>
      </c>
      <c r="L53" s="7" t="s">
        <v>27</v>
      </c>
      <c r="M53" s="29" t="s">
        <v>34</v>
      </c>
      <c r="N53" s="7" t="s">
        <v>29</v>
      </c>
      <c r="O53" s="8" t="s">
        <v>30</v>
      </c>
    </row>
    <row r="54" spans="1:15" ht="19.5" customHeight="1">
      <c r="A54" s="4" t="s">
        <v>4</v>
      </c>
      <c r="B54" s="30">
        <f aca="true" t="shared" si="1" ref="B54:O54">IF(ISNUMBER(B5)=TRUE,B5/B$16,"")</f>
        <v>0.008371390855229342</v>
      </c>
      <c r="C54" s="30">
        <f t="shared" si="1"/>
        <v>0.059881909396607674</v>
      </c>
      <c r="D54" s="30">
        <f t="shared" si="1"/>
        <v>0.0034668198866692275</v>
      </c>
      <c r="E54" s="30">
        <f t="shared" si="1"/>
        <v>0.0026543148159203053</v>
      </c>
      <c r="F54" s="30">
        <f t="shared" si="1"/>
        <v>0.012663580813683134</v>
      </c>
      <c r="G54" s="30">
        <f t="shared" si="1"/>
        <v>0.20208185056710576</v>
      </c>
      <c r="H54" s="30">
        <f t="shared" si="1"/>
        <v>0.005934105065336084</v>
      </c>
      <c r="I54" s="30">
        <f t="shared" si="1"/>
      </c>
      <c r="J54" s="30">
        <f t="shared" si="1"/>
        <v>0.00401562915642746</v>
      </c>
      <c r="K54" s="30">
        <f t="shared" si="1"/>
        <v>0.0033539930359892094</v>
      </c>
      <c r="L54" s="30">
        <f t="shared" si="1"/>
        <v>0.002842379067299507</v>
      </c>
      <c r="M54" s="31">
        <f t="shared" si="1"/>
        <v>0.17963761028438616</v>
      </c>
      <c r="N54" s="30">
        <f t="shared" si="1"/>
        <v>0.028221452185687033</v>
      </c>
      <c r="O54" s="32">
        <f t="shared" si="1"/>
        <v>0.0368598260969425</v>
      </c>
    </row>
    <row r="55" spans="1:15" ht="19.5" customHeight="1">
      <c r="A55" s="4" t="s">
        <v>5</v>
      </c>
      <c r="B55" s="30">
        <f aca="true" t="shared" si="2" ref="B55:O55">IF(ISNUMBER(B6)=TRUE,B6/B$16,"")</f>
        <v>0.1698868649991538</v>
      </c>
      <c r="C55" s="30">
        <f t="shared" si="2"/>
        <v>0.1302566146229576</v>
      </c>
      <c r="D55" s="30">
        <f t="shared" si="2"/>
        <v>0.030828718555114147</v>
      </c>
      <c r="E55" s="30">
        <f t="shared" si="2"/>
        <v>0.009472265826254886</v>
      </c>
      <c r="F55" s="30">
        <f t="shared" si="2"/>
        <v>0.2029169465890274</v>
      </c>
      <c r="G55" s="30">
        <f t="shared" si="2"/>
        <v>0.3721655547882277</v>
      </c>
      <c r="H55" s="30">
        <f t="shared" si="2"/>
        <v>0.10712438889428058</v>
      </c>
      <c r="I55" s="30">
        <f t="shared" si="2"/>
        <v>0.001436242609916571</v>
      </c>
      <c r="J55" s="30">
        <f t="shared" si="2"/>
        <v>0.2883334145036598</v>
      </c>
      <c r="K55" s="30">
        <f t="shared" si="2"/>
        <v>0.24978149670320246</v>
      </c>
      <c r="L55" s="30">
        <f t="shared" si="2"/>
        <v>0.22164064397665637</v>
      </c>
      <c r="M55" s="31">
        <f t="shared" si="2"/>
        <v>0.33308004747500564</v>
      </c>
      <c r="N55" s="30">
        <f t="shared" si="2"/>
        <v>0.08139796323674016</v>
      </c>
      <c r="O55" s="32">
        <f t="shared" si="2"/>
        <v>0.0901297686371544</v>
      </c>
    </row>
    <row r="56" spans="1:15" ht="19.5" customHeight="1">
      <c r="A56" s="4" t="s">
        <v>6</v>
      </c>
      <c r="B56" s="30">
        <f aca="true" t="shared" si="3" ref="B56:O56">IF(ISNUMBER(B7)=TRUE,B7/B$16,"")</f>
        <v>0.7484243772175897</v>
      </c>
      <c r="C56" s="30">
        <f t="shared" si="3"/>
        <v>0.07550453134195996</v>
      </c>
      <c r="D56" s="30">
        <f t="shared" si="3"/>
        <v>0.007151429265049052</v>
      </c>
      <c r="E56" s="30">
        <f t="shared" si="3"/>
        <v>0.0005226206384362574</v>
      </c>
      <c r="F56" s="30">
        <f t="shared" si="3"/>
        <v>0.031162257186676066</v>
      </c>
      <c r="G56" s="30">
        <f t="shared" si="3"/>
        <v>0.09570150225844377</v>
      </c>
      <c r="H56" s="30">
        <f t="shared" si="3"/>
        <v>0.012427092281805701</v>
      </c>
      <c r="I56" s="30">
        <f t="shared" si="3"/>
        <v>0.0003139893222026135</v>
      </c>
      <c r="J56" s="30">
        <f t="shared" si="3"/>
        <v>0.035740624284840344</v>
      </c>
      <c r="K56" s="30">
        <f t="shared" si="3"/>
        <v>0.039401130690633675</v>
      </c>
      <c r="L56" s="30">
        <f t="shared" si="3"/>
        <v>0.046990439561081065</v>
      </c>
      <c r="M56" s="31">
        <f t="shared" si="3"/>
        <v>0.08521385469551501</v>
      </c>
      <c r="N56" s="30">
        <f t="shared" si="3"/>
        <v>0.03767727958117514</v>
      </c>
      <c r="O56" s="32">
        <f t="shared" si="3"/>
        <v>0.09268007389416665</v>
      </c>
    </row>
    <row r="57" spans="1:15" ht="19.5" customHeight="1">
      <c r="A57" s="4" t="s">
        <v>7</v>
      </c>
      <c r="B57" s="30">
        <f aca="true" t="shared" si="4" ref="B57:O57">IF(ISNUMBER(B8)=TRUE,B8/B$16,"")</f>
        <v>0.007392903036174344</v>
      </c>
      <c r="C57" s="30">
        <f t="shared" si="4"/>
        <v>0.0008834059312240531</v>
      </c>
      <c r="D57" s="30">
        <f t="shared" si="4"/>
        <v>0.04615378379801356</v>
      </c>
      <c r="E57" s="30">
        <f t="shared" si="4"/>
        <v>0.00015958435617883845</v>
      </c>
      <c r="F57" s="30">
        <f t="shared" si="4"/>
        <v>0.0070061930661761695</v>
      </c>
      <c r="G57" s="30">
        <f t="shared" si="4"/>
        <v>0.00342806620058498</v>
      </c>
      <c r="H57" s="30">
        <f t="shared" si="4"/>
        <v>0.0008393296287607421</v>
      </c>
      <c r="I57" s="30">
        <f t="shared" si="4"/>
        <v>0.0024412052283320452</v>
      </c>
      <c r="J57" s="30">
        <f t="shared" si="4"/>
        <v>0.013654447399376584</v>
      </c>
      <c r="K57" s="30">
        <f t="shared" si="4"/>
        <v>0.029839420717106487</v>
      </c>
      <c r="L57" s="30">
        <f t="shared" si="4"/>
        <v>0.030286569870316287</v>
      </c>
      <c r="M57" s="31">
        <f t="shared" si="4"/>
        <v>0.0030701466424916455</v>
      </c>
      <c r="N57" s="30">
        <f t="shared" si="4"/>
        <v>0.02436667388550021</v>
      </c>
      <c r="O57" s="32">
        <f t="shared" si="4"/>
        <v>0.0018052891173432509</v>
      </c>
    </row>
    <row r="58" spans="1:15" ht="19.5" customHeight="1">
      <c r="A58" s="4" t="s">
        <v>13</v>
      </c>
      <c r="B58" s="30">
        <f aca="true" t="shared" si="5" ref="B58:O58">IF(ISNUMBER(B9)=TRUE,B9/B$16,"")</f>
      </c>
      <c r="C58" s="30">
        <f t="shared" si="5"/>
      </c>
      <c r="D58" s="30">
        <f t="shared" si="5"/>
        <v>0.05705772339122355</v>
      </c>
      <c r="E58" s="30">
        <f t="shared" si="5"/>
        <v>0.4624434686909042</v>
      </c>
      <c r="F58" s="30">
        <f t="shared" si="5"/>
      </c>
      <c r="G58" s="30">
        <f t="shared" si="5"/>
      </c>
      <c r="H58" s="30">
        <f t="shared" si="5"/>
      </c>
      <c r="I58" s="30">
        <f t="shared" si="5"/>
      </c>
      <c r="J58" s="30">
        <f t="shared" si="5"/>
      </c>
      <c r="K58" s="30">
        <f t="shared" si="5"/>
      </c>
      <c r="L58" s="30">
        <f t="shared" si="5"/>
      </c>
      <c r="M58" s="31">
        <f t="shared" si="5"/>
        <v>0.032335652836018025</v>
      </c>
      <c r="N58" s="30">
        <f t="shared" si="5"/>
        <v>0.03388819261818623</v>
      </c>
      <c r="O58" s="32">
        <f t="shared" si="5"/>
      </c>
    </row>
    <row r="59" spans="1:15" ht="19.5" customHeight="1">
      <c r="A59" s="4" t="s">
        <v>8</v>
      </c>
      <c r="B59" s="30">
        <f aca="true" t="shared" si="6" ref="B59:O59">IF(ISNUMBER(B10)=TRUE,B10/B$16,"")</f>
        <v>6.97010717875469E-05</v>
      </c>
      <c r="C59" s="30">
        <f t="shared" si="6"/>
        <v>4.270421243140261E-05</v>
      </c>
      <c r="D59" s="30">
        <f t="shared" si="6"/>
        <v>0.5565130577439182</v>
      </c>
      <c r="E59" s="30">
        <f t="shared" si="6"/>
      </c>
      <c r="F59" s="30">
        <f t="shared" si="6"/>
        <v>2.183842903052926E-05</v>
      </c>
      <c r="G59" s="30">
        <f t="shared" si="6"/>
      </c>
      <c r="H59" s="30">
        <f t="shared" si="6"/>
      </c>
      <c r="I59" s="30">
        <f t="shared" si="6"/>
        <v>0.00041613152486107445</v>
      </c>
      <c r="J59" s="30">
        <f t="shared" si="6"/>
        <v>0.00372995276032869</v>
      </c>
      <c r="K59" s="30">
        <f t="shared" si="6"/>
        <v>0.00816633950431845</v>
      </c>
      <c r="L59" s="30">
        <f t="shared" si="6"/>
        <v>0.008353557685705924</v>
      </c>
      <c r="M59" s="31">
        <f t="shared" si="6"/>
        <v>0.022600376146291314</v>
      </c>
      <c r="N59" s="30">
        <f t="shared" si="6"/>
        <v>0.2853427780755723</v>
      </c>
      <c r="O59" s="32">
        <f t="shared" si="6"/>
        <v>0.00016789093382239088</v>
      </c>
    </row>
    <row r="60" spans="1:15" ht="19.5" customHeight="1">
      <c r="A60" s="4" t="s">
        <v>2</v>
      </c>
      <c r="B60" s="30">
        <f aca="true" t="shared" si="7" ref="B60:O60">IF(ISNUMBER(B11)=TRUE,B11/B$16,"")</f>
        <v>0.014604695362092529</v>
      </c>
      <c r="C60" s="30">
        <f t="shared" si="7"/>
        <v>0.6674102657651305</v>
      </c>
      <c r="D60" s="30">
        <f t="shared" si="7"/>
        <v>0.14690019297965196</v>
      </c>
      <c r="E60" s="30">
        <f t="shared" si="7"/>
        <v>0.007257213520562848</v>
      </c>
      <c r="F60" s="30">
        <f t="shared" si="7"/>
        <v>0.6821664060036582</v>
      </c>
      <c r="G60" s="30">
        <f t="shared" si="7"/>
        <v>0.3062859805439414</v>
      </c>
      <c r="H60" s="30">
        <f t="shared" si="7"/>
        <v>0.1354789314353251</v>
      </c>
      <c r="I60" s="30">
        <f t="shared" si="7"/>
        <v>0.05157609801286993</v>
      </c>
      <c r="J60" s="30">
        <f t="shared" si="7"/>
        <v>0.5306424789669328</v>
      </c>
      <c r="K60" s="30">
        <f t="shared" si="7"/>
        <v>0.5596337419353383</v>
      </c>
      <c r="L60" s="30">
        <f t="shared" si="7"/>
        <v>0.5825195516276366</v>
      </c>
      <c r="M60" s="31">
        <f t="shared" si="7"/>
        <v>0.27503026352285137</v>
      </c>
      <c r="N60" s="30">
        <f t="shared" si="7"/>
        <v>0.39460522245652063</v>
      </c>
      <c r="O60" s="32">
        <f t="shared" si="7"/>
        <v>0.42295913884967945</v>
      </c>
    </row>
    <row r="61" spans="1:15" ht="19.5" customHeight="1">
      <c r="A61" s="4" t="s">
        <v>9</v>
      </c>
      <c r="B61" s="30">
        <f aca="true" t="shared" si="8" ref="B61:O61">IF(ISNUMBER(B12)=TRUE,B12/B$16,"")</f>
        <v>0.02796721055764829</v>
      </c>
      <c r="C61" s="30">
        <f t="shared" si="8"/>
        <v>0.046610025555144166</v>
      </c>
      <c r="D61" s="30">
        <f t="shared" si="8"/>
        <v>0.012855686413304647</v>
      </c>
      <c r="E61" s="30">
        <f t="shared" si="8"/>
        <v>5.381018609159693E-05</v>
      </c>
      <c r="F61" s="30">
        <f t="shared" si="8"/>
        <v>0.0409389082717396</v>
      </c>
      <c r="G61" s="30">
        <f t="shared" si="8"/>
        <v>0.012902991628130935</v>
      </c>
      <c r="H61" s="30">
        <f t="shared" si="8"/>
        <v>0.0040761494449362305</v>
      </c>
      <c r="I61" s="30">
        <f t="shared" si="8"/>
        <v>3.286053316733681E-05</v>
      </c>
      <c r="J61" s="30">
        <f t="shared" si="8"/>
        <v>0.024037642512498694</v>
      </c>
      <c r="K61" s="30">
        <f t="shared" si="8"/>
        <v>0.020579822041063303</v>
      </c>
      <c r="L61" s="30">
        <f t="shared" si="8"/>
        <v>0.01742094293919869</v>
      </c>
      <c r="M61" s="31">
        <f t="shared" si="8"/>
        <v>0.011535955484021683</v>
      </c>
      <c r="N61" s="30">
        <f t="shared" si="8"/>
        <v>0.028577843371992588</v>
      </c>
      <c r="O61" s="32">
        <f t="shared" si="8"/>
        <v>0.03004147949668389</v>
      </c>
    </row>
    <row r="62" spans="1:15" ht="19.5" customHeight="1">
      <c r="A62" s="4" t="s">
        <v>10</v>
      </c>
      <c r="B62" s="30">
        <f aca="true" t="shared" si="9" ref="B62:O62">IF(ISNUMBER(B13)=TRUE,B13/B$16,"")</f>
        <v>0.018145596162840873</v>
      </c>
      <c r="C62" s="30">
        <f t="shared" si="9"/>
        <v>0.01411094468363137</v>
      </c>
      <c r="D62" s="30">
        <f t="shared" si="9"/>
        <v>0.00411855232241983</v>
      </c>
      <c r="E62" s="30">
        <f t="shared" si="9"/>
        <v>0.29520008221682165</v>
      </c>
      <c r="F62" s="30">
        <f t="shared" si="9"/>
        <v>0.0032794307400463647</v>
      </c>
      <c r="G62" s="30">
        <f t="shared" si="9"/>
        <v>0.009661699816625634</v>
      </c>
      <c r="H62" s="30">
        <f t="shared" si="9"/>
        <v>0.13829750288745998</v>
      </c>
      <c r="I62" s="30">
        <f t="shared" si="9"/>
        <v>0.011464294564854165</v>
      </c>
      <c r="J62" s="30">
        <f t="shared" si="9"/>
        <v>0.005053030601261702</v>
      </c>
      <c r="K62" s="30">
        <f t="shared" si="9"/>
        <v>0.004747784937152318</v>
      </c>
      <c r="L62" s="30">
        <f t="shared" si="9"/>
        <v>0.005161350271282715</v>
      </c>
      <c r="M62" s="31">
        <f t="shared" si="9"/>
        <v>0.03198811864891912</v>
      </c>
      <c r="N62" s="30">
        <f t="shared" si="9"/>
        <v>0.01130887719428941</v>
      </c>
      <c r="O62" s="32">
        <f t="shared" si="9"/>
        <v>0.013487733278820316</v>
      </c>
    </row>
    <row r="63" spans="1:15" ht="19.5" customHeight="1">
      <c r="A63" s="4" t="s">
        <v>11</v>
      </c>
      <c r="B63" s="30">
        <f aca="true" t="shared" si="10" ref="B63:O63">IF(ISNUMBER(B14)=TRUE,B14/B$16,"")</f>
        <v>0.003963973222861339</v>
      </c>
      <c r="C63" s="30">
        <f t="shared" si="10"/>
        <v>0.004901499864882503</v>
      </c>
      <c r="D63" s="30">
        <f t="shared" si="10"/>
        <v>0.11757930828620715</v>
      </c>
      <c r="E63" s="30">
        <f t="shared" si="10"/>
        <v>0.2218159689472723</v>
      </c>
      <c r="F63" s="30">
        <f t="shared" si="10"/>
        <v>0.012581484379494337</v>
      </c>
      <c r="G63" s="30">
        <f t="shared" si="10"/>
      </c>
      <c r="H63" s="30">
        <f t="shared" si="10"/>
        <v>0.5954100120532612</v>
      </c>
      <c r="I63" s="30">
        <f t="shared" si="10"/>
        <v>0.9323015876894869</v>
      </c>
      <c r="J63" s="30">
        <f t="shared" si="10"/>
        <v>0.022761940366230665</v>
      </c>
      <c r="K63" s="30">
        <f t="shared" si="10"/>
        <v>0.0243694846425318</v>
      </c>
      <c r="L63" s="30">
        <f t="shared" si="10"/>
        <v>0.03387385518556681</v>
      </c>
      <c r="M63" s="31">
        <f t="shared" si="10"/>
        <v>0.02744716443268011</v>
      </c>
      <c r="N63" s="30">
        <f t="shared" si="10"/>
        <v>0.065197037388256</v>
      </c>
      <c r="O63" s="32">
        <f t="shared" si="10"/>
        <v>0.3115481092779721</v>
      </c>
    </row>
    <row r="64" spans="1:15" ht="19.5" customHeight="1">
      <c r="A64" s="4" t="s">
        <v>12</v>
      </c>
      <c r="B64" s="30">
        <f aca="true" t="shared" si="11" ref="B64:O64">IF(ISNUMBER(B15)=TRUE,B15/B$16,"")</f>
        <v>0.0011732875146220586</v>
      </c>
      <c r="C64" s="30">
        <f t="shared" si="11"/>
        <v>0.00039809862603087443</v>
      </c>
      <c r="D64" s="30">
        <f t="shared" si="11"/>
        <v>0.01737472735842865</v>
      </c>
      <c r="E64" s="30">
        <f t="shared" si="11"/>
        <v>0.00042067080155722055</v>
      </c>
      <c r="F64" s="30">
        <f t="shared" si="11"/>
        <v>0.007262954520468241</v>
      </c>
      <c r="G64" s="30">
        <f t="shared" si="11"/>
        <v>-0.002227645803060185</v>
      </c>
      <c r="H64" s="30">
        <f t="shared" si="11"/>
        <v>0.0004124883088342699</v>
      </c>
      <c r="I64" s="30">
        <f t="shared" si="11"/>
        <v>1.7590514309467846E-05</v>
      </c>
      <c r="J64" s="30">
        <f t="shared" si="11"/>
        <v>0.07203083944844316</v>
      </c>
      <c r="K64" s="30">
        <f t="shared" si="11"/>
        <v>0.06012678579266393</v>
      </c>
      <c r="L64" s="30">
        <f t="shared" si="11"/>
        <v>0.05091070981525608</v>
      </c>
      <c r="M64" s="31">
        <f t="shared" si="11"/>
        <v>-0.0019391901681799187</v>
      </c>
      <c r="N64" s="30">
        <f t="shared" si="11"/>
        <v>0.009416680006080275</v>
      </c>
      <c r="O64" s="32">
        <f t="shared" si="11"/>
        <v>0.0003206904174148491</v>
      </c>
    </row>
    <row r="65" spans="1:15" ht="19.5" customHeight="1">
      <c r="A65" s="6" t="s">
        <v>3</v>
      </c>
      <c r="B65" s="35">
        <f aca="true" t="shared" si="12" ref="B65:O65">IF(ISNUMBER(B16)=TRUE,B16/B$16,"")</f>
        <v>1</v>
      </c>
      <c r="C65" s="35">
        <f t="shared" si="12"/>
        <v>1</v>
      </c>
      <c r="D65" s="35">
        <f t="shared" si="12"/>
        <v>1</v>
      </c>
      <c r="E65" s="35">
        <f t="shared" si="12"/>
        <v>1</v>
      </c>
      <c r="F65" s="35">
        <f t="shared" si="12"/>
        <v>1</v>
      </c>
      <c r="G65" s="35">
        <f t="shared" si="12"/>
        <v>1</v>
      </c>
      <c r="H65" s="35">
        <f t="shared" si="12"/>
        <v>1</v>
      </c>
      <c r="I65" s="35">
        <f t="shared" si="12"/>
        <v>1</v>
      </c>
      <c r="J65" s="35">
        <f t="shared" si="12"/>
        <v>1</v>
      </c>
      <c r="K65" s="35">
        <f t="shared" si="12"/>
        <v>1</v>
      </c>
      <c r="L65" s="35">
        <f t="shared" si="12"/>
        <v>1</v>
      </c>
      <c r="M65" s="36">
        <f t="shared" si="12"/>
        <v>1</v>
      </c>
      <c r="N65" s="35">
        <f t="shared" si="12"/>
        <v>1</v>
      </c>
      <c r="O65" s="37">
        <f t="shared" si="12"/>
        <v>1</v>
      </c>
    </row>
    <row r="66" ht="12.75">
      <c r="A66" s="11"/>
    </row>
  </sheetData>
  <sheetProtection/>
  <mergeCells count="2">
    <mergeCell ref="A1:O1"/>
    <mergeCell ref="A51:O51"/>
  </mergeCells>
  <printOptions/>
  <pageMargins left="0.31" right="0.2" top="0.4" bottom="0.28" header="0.33" footer="0.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2014-02-26T14:59:43Z</dcterms:modified>
  <cp:category/>
  <cp:version/>
  <cp:contentType/>
  <cp:contentStatus/>
</cp:coreProperties>
</file>