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MN mac_inq" sheetId="1" r:id="rId1"/>
  </sheets>
  <definedNames>
    <definedName name="_xlnm.Print_Area" localSheetId="0">'MN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<sst xmlns="http://schemas.openxmlformats.org/spreadsheetml/2006/main" count="68" uniqueCount="37">
  <si>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</si>
  <si>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</si>
  <si>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</si>
  <si>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</si>
  <si>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</si>
  <si>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</si>
  <si>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</si>
  <si>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</si>
  <si>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</si>
  <si>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</si>
  <si>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</si>
  <si>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</si>
  <si>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</si>
  <si>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</si>
  <si>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</si>
  <si>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</si>
  <si>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</si>
  <si>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</si>
  <si>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</si>
  <si>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</si>
  <si>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</si>
  <si>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</si>
  <si>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</si>
  <si>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</si>
  <si>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</si>
  <si>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</si>
  <si>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</si>
  <si>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</si>
  <si>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</si>
  <si>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</si>
  <si>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</si>
  <si>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</si>
  <si>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</si>
  <si>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</si>
  <si>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</si>
  <si>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Mantova nel 2010 - dati finali (Fonte: INEMAR ARPA LOMBARDIA)</t>
  </si>
  <si>
    <t>Distribuzione  percentuale delle emissioni in provincia di Mantova nel 2010 - dati finali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</si>
</sst>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0"/>
    </font>
    <font>
      <sz val="9.25"/>
      <color indexed="8"/>
      <name val="Times New Roman"/>
      <family val="0"/>
    </font>
    <font>
      <sz val="8.25"/>
      <color indexed="8"/>
      <name val="Times New Roman"/>
      <family val="0"/>
    </font>
    <font>
      <b/>
      <sz val="9.7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0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7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7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2" fillId="0" borderId="22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5"/>
      <c:rotY val="20"/>
      <c:depthPercent val="100"/>
      <c:rAngAx val="1"/>
    </c:view3D>
    <c:plotArea>
      <c:layout>
        <c:manualLayout>
          <c:xMode val="edge"/>
          <c:yMode val="edge"/>
          <c:x val="0"/>
          <c:y val="0.01575"/>
          <c:w val="0.978"/>
          <c:h val="0.795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'MN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'MN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'MN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'MN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'MN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'MN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'MN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'MN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'MN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'MN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'MN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'MN mac_inq'!$B$3:$O$3</c:f>
              <c:strCache/>
            </c:strRef>
          </c:cat>
          <c:val>
            <c:numRef>
              <c:f>'MN mac_inq'!$B$15:$O$15</c:f>
              <c:numCache/>
            </c:numRef>
          </c:val>
          <c:shape val="cylinder"/>
        </c:ser>
        <c:overlap val="100"/>
        <c:shape val="cylinder"/>
        <c:axId val="41412360"/>
        <c:axId val="37166921"/>
      </c:bar3DChart>
      <c:catAx>
        <c:axId val="414123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7166921"/>
        <c:crosses val="autoZero"/>
        <c:auto val="1"/>
        <c:lblOffset val="100"/>
        <c:tickLblSkip val="1"/>
        <c:noMultiLvlLbl val="0"/>
      </c:catAx>
      <c:valAx>
        <c:axId val="3716692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412360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5"/>
          <c:y val="0.80975"/>
          <c:w val="0.831"/>
          <c:h val="0.1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114300</xdr:rowOff>
    </xdr:from>
    <xdr:to>
      <xdr:col>14</xdr:col>
      <xdr:colOff>561975</xdr:colOff>
      <xdr:row>48</xdr:row>
      <xdr:rowOff>76200</xdr:rowOff>
    </xdr:to>
    <xdr:graphicFrame>
      <xdr:nvGraphicFramePr>
        <xdr:cNvPr id="1" name="Grafico 1"/>
        <xdr:cNvGraphicFramePr/>
      </xdr:nvGraphicFramePr>
      <xdr:xfrm>
        <a:off x="104775" y="4924425"/>
        <a:ext cx="9334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57421875" style="0" customWidth="1"/>
    <col min="2" max="2" width="8.8515625" style="0" customWidth="1"/>
    <col min="3" max="3" width="9.28125" style="0" customWidth="1"/>
    <col min="5" max="5" width="8.8515625" style="0" customWidth="1"/>
    <col min="6" max="6" width="9.28125" style="0" customWidth="1"/>
    <col min="7" max="7" width="8.57421875" style="0" customWidth="1"/>
    <col min="8" max="8" width="8.140625" style="0" customWidth="1"/>
    <col min="9" max="9" width="8.57421875" style="0" bestFit="1" customWidth="1"/>
    <col min="10" max="10" width="8.28125" style="0" customWidth="1"/>
    <col min="11" max="12" width="8.140625" style="0" customWidth="1"/>
    <col min="13" max="13" width="8.57421875" style="0" customWidth="1"/>
    <col min="14" max="14" width="9.7109375" style="0" customWidth="1"/>
    <col min="15" max="15" width="9.8515625" style="0" customWidth="1"/>
  </cols>
  <sheetData>
    <row r="1" spans="1:15" ht="39" customHeight="1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0" ht="15.7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</row>
    <row r="4" spans="1:15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</row>
    <row r="5" spans="1:15" s="12" customFormat="1" ht="21.75" customHeight="1">
      <c r="A5" s="4" t="s">
        <v>4</v>
      </c>
      <c r="B5" s="13">
        <v>1615.921375</v>
      </c>
      <c r="C5" s="14">
        <v>1917.886122</v>
      </c>
      <c r="D5" s="14">
        <v>226.356375</v>
      </c>
      <c r="E5" s="14">
        <v>227.036406</v>
      </c>
      <c r="F5" s="14">
        <v>1012.55118</v>
      </c>
      <c r="G5" s="14">
        <v>5013.3241</v>
      </c>
      <c r="H5" s="14">
        <v>90.667277</v>
      </c>
      <c r="I5" s="14"/>
      <c r="J5" s="14">
        <v>74.54908</v>
      </c>
      <c r="K5" s="14">
        <v>74.54908</v>
      </c>
      <c r="L5" s="15">
        <v>74.54908</v>
      </c>
      <c r="M5" s="13">
        <v>5046.19872</v>
      </c>
      <c r="N5" s="14">
        <v>2680.736584</v>
      </c>
      <c r="O5" s="15">
        <v>92.192387</v>
      </c>
    </row>
    <row r="6" spans="1:15" s="12" customFormat="1" ht="21.75" customHeight="1">
      <c r="A6" s="4" t="s">
        <v>5</v>
      </c>
      <c r="B6" s="16">
        <v>55.634145</v>
      </c>
      <c r="C6" s="17">
        <v>635.650568</v>
      </c>
      <c r="D6" s="17">
        <v>890.550082</v>
      </c>
      <c r="E6" s="17">
        <v>465.878346</v>
      </c>
      <c r="F6" s="17">
        <v>6005.833988</v>
      </c>
      <c r="G6" s="17">
        <v>769.900455</v>
      </c>
      <c r="H6" s="17">
        <v>34.328658</v>
      </c>
      <c r="I6" s="17">
        <v>13.385916</v>
      </c>
      <c r="J6" s="17">
        <v>724.52565</v>
      </c>
      <c r="K6" s="17">
        <v>735.14029</v>
      </c>
      <c r="L6" s="18">
        <v>773.15867</v>
      </c>
      <c r="M6" s="16">
        <v>790.325787</v>
      </c>
      <c r="N6" s="17">
        <v>2333.207826</v>
      </c>
      <c r="O6" s="18">
        <v>16.34496</v>
      </c>
    </row>
    <row r="7" spans="1:15" s="12" customFormat="1" ht="21.75" customHeight="1">
      <c r="A7" s="4" t="s">
        <v>6</v>
      </c>
      <c r="B7" s="16">
        <v>494.613569</v>
      </c>
      <c r="C7" s="17">
        <v>2144.431116</v>
      </c>
      <c r="D7" s="17">
        <v>723.015529</v>
      </c>
      <c r="E7" s="17">
        <v>131.947172</v>
      </c>
      <c r="F7" s="17">
        <v>1503.523358</v>
      </c>
      <c r="G7" s="17">
        <v>985.653497</v>
      </c>
      <c r="H7" s="17">
        <v>57.761787</v>
      </c>
      <c r="I7" s="17">
        <v>59.215011</v>
      </c>
      <c r="J7" s="17">
        <v>105.67148</v>
      </c>
      <c r="K7" s="17">
        <v>127.33083</v>
      </c>
      <c r="L7" s="18">
        <v>184.06592</v>
      </c>
      <c r="M7" s="16">
        <v>1006.330543</v>
      </c>
      <c r="N7" s="17">
        <v>3506.456318</v>
      </c>
      <c r="O7" s="18">
        <v>65.559634</v>
      </c>
    </row>
    <row r="8" spans="1:15" s="12" customFormat="1" ht="21.75" customHeight="1">
      <c r="A8" s="4" t="s">
        <v>7</v>
      </c>
      <c r="B8" s="39">
        <v>2.4543</v>
      </c>
      <c r="C8" s="17">
        <v>89.4147</v>
      </c>
      <c r="D8" s="17">
        <v>2871.778489</v>
      </c>
      <c r="E8" s="19">
        <v>3.358411</v>
      </c>
      <c r="F8" s="19">
        <v>8.319</v>
      </c>
      <c r="G8" s="17">
        <v>13.1945</v>
      </c>
      <c r="H8" s="17"/>
      <c r="I8" s="19">
        <v>4.9051</v>
      </c>
      <c r="J8" s="19">
        <v>6.23467</v>
      </c>
      <c r="K8" s="17">
        <v>22.02609</v>
      </c>
      <c r="L8" s="18">
        <v>24.01758</v>
      </c>
      <c r="M8" s="16">
        <v>13.265024</v>
      </c>
      <c r="N8" s="17">
        <v>2981.826532</v>
      </c>
      <c r="O8" s="38">
        <v>2.30909</v>
      </c>
    </row>
    <row r="9" spans="1:15" s="12" customFormat="1" ht="21.75" customHeight="1">
      <c r="A9" s="4" t="s">
        <v>13</v>
      </c>
      <c r="B9" s="16"/>
      <c r="C9" s="17"/>
      <c r="D9" s="17">
        <v>402.452936</v>
      </c>
      <c r="E9" s="17">
        <v>4736.596125</v>
      </c>
      <c r="F9" s="17"/>
      <c r="G9" s="17"/>
      <c r="H9" s="17"/>
      <c r="I9" s="17"/>
      <c r="J9" s="17"/>
      <c r="K9" s="17"/>
      <c r="L9" s="18"/>
      <c r="M9" s="16">
        <v>99.468521</v>
      </c>
      <c r="N9" s="17">
        <v>468.765277</v>
      </c>
      <c r="O9" s="18"/>
    </row>
    <row r="10" spans="1:15" s="12" customFormat="1" ht="21.75" customHeight="1">
      <c r="A10" s="4" t="s">
        <v>8</v>
      </c>
      <c r="B10" s="39">
        <v>0.2444</v>
      </c>
      <c r="C10" s="17">
        <v>24.1277</v>
      </c>
      <c r="D10" s="17">
        <v>3309.091464</v>
      </c>
      <c r="E10" s="17"/>
      <c r="F10" s="17">
        <v>12.3607</v>
      </c>
      <c r="G10" s="17"/>
      <c r="H10" s="17"/>
      <c r="I10" s="17">
        <v>73.4386</v>
      </c>
      <c r="J10" s="17">
        <v>12.29988</v>
      </c>
      <c r="K10" s="17">
        <v>22.50692</v>
      </c>
      <c r="L10" s="18">
        <v>29.55464</v>
      </c>
      <c r="M10" s="16">
        <v>49.686464</v>
      </c>
      <c r="N10" s="17">
        <v>3339.886935</v>
      </c>
      <c r="O10" s="38">
        <v>4.851832</v>
      </c>
    </row>
    <row r="11" spans="1:15" s="12" customFormat="1" ht="21.75" customHeight="1">
      <c r="A11" s="4" t="s">
        <v>2</v>
      </c>
      <c r="B11" s="39">
        <v>6.041231</v>
      </c>
      <c r="C11" s="17">
        <v>3804.084244</v>
      </c>
      <c r="D11" s="17">
        <v>869.795624</v>
      </c>
      <c r="E11" s="17">
        <v>71.197739</v>
      </c>
      <c r="F11" s="17">
        <v>3967.199472</v>
      </c>
      <c r="G11" s="17">
        <v>957.698891</v>
      </c>
      <c r="H11" s="17">
        <v>29.40201</v>
      </c>
      <c r="I11" s="17">
        <v>82.225784</v>
      </c>
      <c r="J11" s="17">
        <v>226.41377</v>
      </c>
      <c r="K11" s="17">
        <v>293.25959</v>
      </c>
      <c r="L11" s="18">
        <v>372.25328</v>
      </c>
      <c r="M11" s="16">
        <v>968.308668</v>
      </c>
      <c r="N11" s="17">
        <v>5948.167088</v>
      </c>
      <c r="O11" s="18">
        <v>87.726102</v>
      </c>
    </row>
    <row r="12" spans="1:15" s="12" customFormat="1" ht="21.75" customHeight="1">
      <c r="A12" s="4" t="s">
        <v>9</v>
      </c>
      <c r="B12" s="39">
        <v>6.554767</v>
      </c>
      <c r="C12" s="17">
        <v>2232.083501</v>
      </c>
      <c r="D12" s="17">
        <v>242.276277</v>
      </c>
      <c r="E12" s="19">
        <v>3.806394</v>
      </c>
      <c r="F12" s="17">
        <v>769.957397</v>
      </c>
      <c r="G12" s="17">
        <v>201.21715</v>
      </c>
      <c r="H12" s="19">
        <v>9.137658</v>
      </c>
      <c r="I12" s="19">
        <v>0.508705</v>
      </c>
      <c r="J12" s="17">
        <v>111.27811</v>
      </c>
      <c r="K12" s="17">
        <v>111.38039</v>
      </c>
      <c r="L12" s="18">
        <v>111.38039</v>
      </c>
      <c r="M12" s="16">
        <v>204.129761</v>
      </c>
      <c r="N12" s="17">
        <v>3050.166742</v>
      </c>
      <c r="O12" s="18">
        <v>48.760254</v>
      </c>
    </row>
    <row r="13" spans="1:15" s="12" customFormat="1" ht="21.75" customHeight="1">
      <c r="A13" s="4" t="s">
        <v>10</v>
      </c>
      <c r="B13" s="16">
        <v>114.817861</v>
      </c>
      <c r="C13" s="17">
        <v>154.834693</v>
      </c>
      <c r="D13" s="17">
        <v>483.314559</v>
      </c>
      <c r="E13" s="17">
        <v>3504.66888</v>
      </c>
      <c r="F13" s="17">
        <v>147.036339</v>
      </c>
      <c r="G13" s="17">
        <v>24.104249</v>
      </c>
      <c r="H13" s="17">
        <v>10.073818</v>
      </c>
      <c r="I13" s="17">
        <v>10.119928</v>
      </c>
      <c r="J13" s="19">
        <v>8.87999</v>
      </c>
      <c r="K13" s="19">
        <v>9.12986</v>
      </c>
      <c r="L13" s="18">
        <v>16.99963</v>
      </c>
      <c r="M13" s="16">
        <v>100.825179</v>
      </c>
      <c r="N13" s="17">
        <v>737.452245</v>
      </c>
      <c r="O13" s="38">
        <v>7.549419</v>
      </c>
    </row>
    <row r="14" spans="1:15" s="12" customFormat="1" ht="21.75" customHeight="1">
      <c r="A14" s="4" t="s">
        <v>11</v>
      </c>
      <c r="B14" s="39">
        <v>0.617271</v>
      </c>
      <c r="C14" s="17">
        <v>55.817463</v>
      </c>
      <c r="D14" s="17">
        <v>11661.354695</v>
      </c>
      <c r="E14" s="17">
        <v>41121.09597</v>
      </c>
      <c r="F14" s="17">
        <v>32.207123</v>
      </c>
      <c r="G14" s="17"/>
      <c r="H14" s="17">
        <v>2111.439197</v>
      </c>
      <c r="I14" s="17">
        <v>20696.442711</v>
      </c>
      <c r="J14" s="17">
        <v>88.24616</v>
      </c>
      <c r="K14" s="17">
        <v>221.46984</v>
      </c>
      <c r="L14" s="18">
        <v>444.58228</v>
      </c>
      <c r="M14" s="16">
        <v>1518.089228</v>
      </c>
      <c r="N14" s="17">
        <v>12308.690123</v>
      </c>
      <c r="O14" s="18">
        <v>1218.59751</v>
      </c>
    </row>
    <row r="15" spans="1:15" s="12" customFormat="1" ht="21.75" customHeight="1">
      <c r="A15" s="4" t="s">
        <v>12</v>
      </c>
      <c r="B15" s="41">
        <v>0.307466</v>
      </c>
      <c r="C15" s="42">
        <v>1.453336</v>
      </c>
      <c r="D15" s="20">
        <v>802.332201</v>
      </c>
      <c r="E15" s="20">
        <v>51.986623</v>
      </c>
      <c r="F15" s="20">
        <v>30.808</v>
      </c>
      <c r="G15" s="42">
        <v>-8.423301</v>
      </c>
      <c r="H15" s="42">
        <v>0.061626</v>
      </c>
      <c r="I15" s="20"/>
      <c r="J15" s="20">
        <v>20.70229</v>
      </c>
      <c r="K15" s="20">
        <v>20.70229</v>
      </c>
      <c r="L15" s="21">
        <v>20.70229</v>
      </c>
      <c r="M15" s="41">
        <v>-7.312481</v>
      </c>
      <c r="N15" s="20">
        <v>808.22196</v>
      </c>
      <c r="O15" s="40">
        <v>0.0412</v>
      </c>
    </row>
    <row r="16" spans="1:15" s="12" customFormat="1" ht="21.75" customHeight="1">
      <c r="A16" s="6" t="s">
        <v>3</v>
      </c>
      <c r="B16" s="22">
        <f aca="true" t="shared" si="0" ref="B16:O16">SUM(B5:B15)</f>
        <v>2297.2063850000004</v>
      </c>
      <c r="C16" s="22">
        <f t="shared" si="0"/>
        <v>11059.783443000002</v>
      </c>
      <c r="D16" s="22">
        <f t="shared" si="0"/>
        <v>22482.318231</v>
      </c>
      <c r="E16" s="22">
        <f t="shared" si="0"/>
        <v>50317.572066</v>
      </c>
      <c r="F16" s="22">
        <f t="shared" si="0"/>
        <v>13489.796557000001</v>
      </c>
      <c r="G16" s="22">
        <f t="shared" si="0"/>
        <v>7956.669541</v>
      </c>
      <c r="H16" s="22">
        <f t="shared" si="0"/>
        <v>2342.8720310000003</v>
      </c>
      <c r="I16" s="22">
        <f t="shared" si="0"/>
        <v>20940.241755</v>
      </c>
      <c r="J16" s="22">
        <f t="shared" si="0"/>
        <v>1378.80108</v>
      </c>
      <c r="K16" s="22">
        <f t="shared" si="0"/>
        <v>1637.4951800000001</v>
      </c>
      <c r="L16" s="22">
        <f t="shared" si="0"/>
        <v>2051.2637600000003</v>
      </c>
      <c r="M16" s="33">
        <f t="shared" si="0"/>
        <v>9789.315414</v>
      </c>
      <c r="N16" s="22">
        <f t="shared" si="0"/>
        <v>38163.57763000001</v>
      </c>
      <c r="O16" s="23">
        <f t="shared" si="0"/>
        <v>1543.932388</v>
      </c>
    </row>
    <row r="17" spans="1:12" s="12" customFormat="1" ht="12.75">
      <c r="A17" s="11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7" ht="12.75">
      <c r="A18" s="5"/>
      <c r="G18" s="5"/>
    </row>
    <row r="50" spans="1:15" ht="15.75">
      <c r="A50" s="44" t="s">
        <v>36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2" spans="1:15" ht="39.7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30">
        <f aca="true" t="shared" si="1" ref="B53:O53">IF(ISNUMBER(B5)=TRUE,B5/B$16,"")</f>
        <v>0.7034289063235385</v>
      </c>
      <c r="C53" s="30">
        <f t="shared" si="1"/>
        <v>0.1734108205539843</v>
      </c>
      <c r="D53" s="30">
        <f t="shared" si="1"/>
        <v>0.010068195489194968</v>
      </c>
      <c r="E53" s="30">
        <f t="shared" si="1"/>
        <v>0.004512069972338955</v>
      </c>
      <c r="F53" s="30">
        <f t="shared" si="1"/>
        <v>0.07506052264921492</v>
      </c>
      <c r="G53" s="30">
        <f t="shared" si="1"/>
        <v>0.630078209754319</v>
      </c>
      <c r="H53" s="30">
        <f t="shared" si="1"/>
        <v>0.0386992015783725</v>
      </c>
      <c r="I53" s="30">
        <f t="shared" si="1"/>
      </c>
      <c r="J53" s="30">
        <f t="shared" si="1"/>
        <v>0.05406804584168153</v>
      </c>
      <c r="K53" s="30">
        <f t="shared" si="1"/>
        <v>0.04552628973234596</v>
      </c>
      <c r="L53" s="30">
        <f t="shared" si="1"/>
        <v>0.036343000570536084</v>
      </c>
      <c r="M53" s="31">
        <f t="shared" si="1"/>
        <v>0.515480246226746</v>
      </c>
      <c r="N53" s="30">
        <f t="shared" si="1"/>
        <v>0.07024332493116946</v>
      </c>
      <c r="O53" s="32">
        <f t="shared" si="1"/>
        <v>0.05971271003610813</v>
      </c>
    </row>
    <row r="54" spans="1:15" ht="19.5" customHeight="1">
      <c r="A54" s="4" t="s">
        <v>5</v>
      </c>
      <c r="B54" s="30">
        <f aca="true" t="shared" si="2" ref="B54:O54">IF(ISNUMBER(B6)=TRUE,B6/B$16,"")</f>
        <v>0.02421817445888737</v>
      </c>
      <c r="C54" s="30">
        <f t="shared" si="2"/>
        <v>0.05747405193564782</v>
      </c>
      <c r="D54" s="30">
        <f t="shared" si="2"/>
        <v>0.03961113230627858</v>
      </c>
      <c r="E54" s="30">
        <f t="shared" si="2"/>
        <v>0.009258760446329204</v>
      </c>
      <c r="F54" s="30">
        <f t="shared" si="2"/>
        <v>0.44521308847193164</v>
      </c>
      <c r="G54" s="30">
        <f t="shared" si="2"/>
        <v>0.0967616477010604</v>
      </c>
      <c r="H54" s="30">
        <f t="shared" si="2"/>
        <v>0.014652382864183841</v>
      </c>
      <c r="I54" s="30">
        <f t="shared" si="2"/>
        <v>0.0006392436227152813</v>
      </c>
      <c r="J54" s="30">
        <f t="shared" si="2"/>
        <v>0.5254751105939082</v>
      </c>
      <c r="K54" s="30">
        <f t="shared" si="2"/>
        <v>0.44894195658029357</v>
      </c>
      <c r="L54" s="30">
        <f t="shared" si="2"/>
        <v>0.37691821260470176</v>
      </c>
      <c r="M54" s="31">
        <f t="shared" si="2"/>
        <v>0.0807335092982836</v>
      </c>
      <c r="N54" s="30">
        <f t="shared" si="2"/>
        <v>0.061137030930923215</v>
      </c>
      <c r="O54" s="32">
        <f t="shared" si="2"/>
        <v>0.010586577577515008</v>
      </c>
    </row>
    <row r="55" spans="1:15" ht="19.5" customHeight="1">
      <c r="A55" s="4" t="s">
        <v>6</v>
      </c>
      <c r="B55" s="30">
        <f aca="true" t="shared" si="3" ref="B55:O55">IF(ISNUMBER(B7)=TRUE,B7/B$16,"")</f>
        <v>0.2153108977189265</v>
      </c>
      <c r="C55" s="30">
        <f t="shared" si="3"/>
        <v>0.19389449414195006</v>
      </c>
      <c r="D55" s="30">
        <f t="shared" si="3"/>
        <v>0.03215929609977061</v>
      </c>
      <c r="E55" s="30">
        <f t="shared" si="3"/>
        <v>0.0026222881308130084</v>
      </c>
      <c r="F55" s="30">
        <f t="shared" si="3"/>
        <v>0.11145634047533544</v>
      </c>
      <c r="G55" s="30">
        <f t="shared" si="3"/>
        <v>0.12387764653552802</v>
      </c>
      <c r="H55" s="30">
        <f t="shared" si="3"/>
        <v>0.024654264610152746</v>
      </c>
      <c r="I55" s="30">
        <f t="shared" si="3"/>
        <v>0.002827809329654036</v>
      </c>
      <c r="J55" s="30">
        <f t="shared" si="3"/>
        <v>0.07664011983512517</v>
      </c>
      <c r="K55" s="30">
        <f t="shared" si="3"/>
        <v>0.07775951438220416</v>
      </c>
      <c r="L55" s="30">
        <f t="shared" si="3"/>
        <v>0.08973293614859162</v>
      </c>
      <c r="M55" s="31">
        <f t="shared" si="3"/>
        <v>0.10279886799446832</v>
      </c>
      <c r="N55" s="30">
        <f t="shared" si="3"/>
        <v>0.09187965426081043</v>
      </c>
      <c r="O55" s="32">
        <f t="shared" si="3"/>
        <v>0.04246276230070251</v>
      </c>
    </row>
    <row r="56" spans="1:15" ht="19.5" customHeight="1">
      <c r="A56" s="4" t="s">
        <v>7</v>
      </c>
      <c r="B56" s="30">
        <f aca="true" t="shared" si="4" ref="B56:O56">IF(ISNUMBER(B8)=TRUE,B8/B$16,"")</f>
        <v>0.0010683846327547099</v>
      </c>
      <c r="C56" s="30">
        <f t="shared" si="4"/>
        <v>0.008084670053516525</v>
      </c>
      <c r="D56" s="30">
        <f t="shared" si="4"/>
        <v>0.1277349808633264</v>
      </c>
      <c r="E56" s="30">
        <f t="shared" si="4"/>
        <v>6.67442975109148E-05</v>
      </c>
      <c r="F56" s="30">
        <f t="shared" si="4"/>
        <v>0.0006166883217881579</v>
      </c>
      <c r="G56" s="30">
        <f t="shared" si="4"/>
        <v>0.0016582943318193537</v>
      </c>
      <c r="H56" s="30">
        <f t="shared" si="4"/>
      </c>
      <c r="I56" s="30">
        <f t="shared" si="4"/>
        <v>0.00023424275886541694</v>
      </c>
      <c r="J56" s="30">
        <f t="shared" si="4"/>
        <v>0.004521805277379098</v>
      </c>
      <c r="K56" s="30">
        <f t="shared" si="4"/>
        <v>0.013451086921672647</v>
      </c>
      <c r="L56" s="30">
        <f t="shared" si="4"/>
        <v>0.011708674656251907</v>
      </c>
      <c r="M56" s="31">
        <f t="shared" si="4"/>
        <v>0.0013550512409712821</v>
      </c>
      <c r="N56" s="30">
        <f t="shared" si="4"/>
        <v>0.07813278306633432</v>
      </c>
      <c r="O56" s="32">
        <f t="shared" si="4"/>
        <v>0.001495590103522072</v>
      </c>
    </row>
    <row r="57" spans="1:15" ht="19.5" customHeight="1">
      <c r="A57" s="4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0.01790086466461778</v>
      </c>
      <c r="E57" s="30">
        <f t="shared" si="5"/>
        <v>0.09413403569606167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0.010160927173492337</v>
      </c>
      <c r="N57" s="30">
        <f t="shared" si="5"/>
        <v>0.012283053793979428</v>
      </c>
      <c r="O57" s="32">
        <f t="shared" si="5"/>
      </c>
    </row>
    <row r="58" spans="1:15" ht="19.5" customHeight="1">
      <c r="A58" s="4" t="s">
        <v>8</v>
      </c>
      <c r="B58" s="30">
        <f aca="true" t="shared" si="6" ref="B58:O58">IF(ISNUMBER(B10)=TRUE,B10/B$16,"")</f>
        <v>0.00010639009259065765</v>
      </c>
      <c r="C58" s="30">
        <f t="shared" si="6"/>
        <v>0.0021815707445222167</v>
      </c>
      <c r="D58" s="30">
        <f t="shared" si="6"/>
        <v>0.14718639910706457</v>
      </c>
      <c r="E58" s="30">
        <f t="shared" si="6"/>
      </c>
      <c r="F58" s="30">
        <f t="shared" si="6"/>
        <v>0.0009162999566206133</v>
      </c>
      <c r="G58" s="30">
        <f t="shared" si="6"/>
      </c>
      <c r="H58" s="30">
        <f t="shared" si="6"/>
      </c>
      <c r="I58" s="30">
        <f t="shared" si="6"/>
        <v>0.0035070559766801506</v>
      </c>
      <c r="J58" s="30">
        <f t="shared" si="6"/>
        <v>0.008920706676556998</v>
      </c>
      <c r="K58" s="30">
        <f t="shared" si="6"/>
        <v>0.013744724427219383</v>
      </c>
      <c r="L58" s="30">
        <f t="shared" si="6"/>
        <v>0.014408015476273999</v>
      </c>
      <c r="M58" s="31">
        <f t="shared" si="6"/>
        <v>0.005075581069636582</v>
      </c>
      <c r="N58" s="30">
        <f t="shared" si="6"/>
        <v>0.08751503769852406</v>
      </c>
      <c r="O58" s="32">
        <f t="shared" si="6"/>
        <v>0.003142515849599497</v>
      </c>
    </row>
    <row r="59" spans="1:15" ht="19.5" customHeight="1">
      <c r="A59" s="4" t="s">
        <v>2</v>
      </c>
      <c r="B59" s="30">
        <f aca="true" t="shared" si="7" ref="B59:O59">IF(ISNUMBER(B11)=TRUE,B11/B$16,"")</f>
        <v>0.002629816388917968</v>
      </c>
      <c r="C59" s="30">
        <f t="shared" si="7"/>
        <v>0.34395648555014835</v>
      </c>
      <c r="D59" s="30">
        <f t="shared" si="7"/>
        <v>0.038687986490675695</v>
      </c>
      <c r="E59" s="30">
        <f t="shared" si="7"/>
        <v>0.001414967695710996</v>
      </c>
      <c r="F59" s="30">
        <f t="shared" si="7"/>
        <v>0.2940889030636549</v>
      </c>
      <c r="G59" s="30">
        <f t="shared" si="7"/>
        <v>0.12036429137405595</v>
      </c>
      <c r="H59" s="30">
        <f t="shared" si="7"/>
        <v>0.012549558666014907</v>
      </c>
      <c r="I59" s="30">
        <f t="shared" si="7"/>
        <v>0.00392668742615479</v>
      </c>
      <c r="J59" s="30">
        <f t="shared" si="7"/>
        <v>0.16421061259975225</v>
      </c>
      <c r="K59" s="30">
        <f t="shared" si="7"/>
        <v>0.1790903531087035</v>
      </c>
      <c r="L59" s="30">
        <f t="shared" si="7"/>
        <v>0.18147509221339725</v>
      </c>
      <c r="M59" s="31">
        <f t="shared" si="7"/>
        <v>0.09891485022693129</v>
      </c>
      <c r="N59" s="30">
        <f t="shared" si="7"/>
        <v>0.15585978719469437</v>
      </c>
      <c r="O59" s="32">
        <f t="shared" si="7"/>
        <v>0.05681991172789621</v>
      </c>
    </row>
    <row r="60" spans="1:15" ht="19.5" customHeight="1">
      <c r="A60" s="4" t="s">
        <v>9</v>
      </c>
      <c r="B60" s="30">
        <f aca="true" t="shared" si="8" ref="B60:O60">IF(ISNUMBER(B12)=TRUE,B12/B$16,"")</f>
        <v>0.0028533644355163146</v>
      </c>
      <c r="C60" s="30">
        <f t="shared" si="8"/>
        <v>0.20181981975539842</v>
      </c>
      <c r="D60" s="30">
        <f t="shared" si="8"/>
        <v>0.010776303160140069</v>
      </c>
      <c r="E60" s="30">
        <f t="shared" si="8"/>
        <v>7.564740991491542E-05</v>
      </c>
      <c r="F60" s="30">
        <f t="shared" si="8"/>
        <v>0.057077020676079865</v>
      </c>
      <c r="G60" s="30">
        <f t="shared" si="8"/>
        <v>0.025289117382988724</v>
      </c>
      <c r="H60" s="30">
        <f t="shared" si="8"/>
        <v>0.0039001950934980448</v>
      </c>
      <c r="I60" s="30">
        <f t="shared" si="8"/>
        <v>2.4293177029751057E-05</v>
      </c>
      <c r="J60" s="30">
        <f t="shared" si="8"/>
        <v>0.08070642793520295</v>
      </c>
      <c r="K60" s="30">
        <f t="shared" si="8"/>
        <v>0.06801875899262189</v>
      </c>
      <c r="L60" s="30">
        <f t="shared" si="8"/>
        <v>0.05429842430404951</v>
      </c>
      <c r="M60" s="31">
        <f t="shared" si="8"/>
        <v>0.020852301960570988</v>
      </c>
      <c r="N60" s="30">
        <f t="shared" si="8"/>
        <v>0.07992350118669939</v>
      </c>
      <c r="O60" s="32">
        <f t="shared" si="8"/>
        <v>0.031581858363087856</v>
      </c>
    </row>
    <row r="61" spans="1:15" ht="19.5" customHeight="1">
      <c r="A61" s="4" t="s">
        <v>10</v>
      </c>
      <c r="B61" s="30">
        <f aca="true" t="shared" si="9" ref="B61:O61">IF(ISNUMBER(B13)=TRUE,B13/B$16,"")</f>
        <v>0.04998151744210826</v>
      </c>
      <c r="C61" s="30">
        <f t="shared" si="9"/>
        <v>0.013999794281505442</v>
      </c>
      <c r="D61" s="30">
        <f t="shared" si="9"/>
        <v>0.02149754104688262</v>
      </c>
      <c r="E61" s="30">
        <f t="shared" si="9"/>
        <v>0.06965099340252416</v>
      </c>
      <c r="F61" s="30">
        <f t="shared" si="9"/>
        <v>0.01089981886522234</v>
      </c>
      <c r="G61" s="30">
        <f t="shared" si="9"/>
        <v>0.0030294395005087214</v>
      </c>
      <c r="H61" s="30">
        <f t="shared" si="9"/>
        <v>0.004299773042106881</v>
      </c>
      <c r="I61" s="30">
        <f t="shared" si="9"/>
        <v>0.00048327655995583803</v>
      </c>
      <c r="J61" s="30">
        <f t="shared" si="9"/>
        <v>0.006440370644328187</v>
      </c>
      <c r="K61" s="30">
        <f t="shared" si="9"/>
        <v>0.005575503434458964</v>
      </c>
      <c r="L61" s="30">
        <f t="shared" si="9"/>
        <v>0.00828739352368805</v>
      </c>
      <c r="M61" s="31">
        <f t="shared" si="9"/>
        <v>0.010299512758145153</v>
      </c>
      <c r="N61" s="30">
        <f t="shared" si="9"/>
        <v>0.0193234568349351</v>
      </c>
      <c r="O61" s="32">
        <f t="shared" si="9"/>
        <v>0.004889734199940886</v>
      </c>
    </row>
    <row r="62" spans="1:15" ht="19.5" customHeight="1">
      <c r="A62" s="4" t="s">
        <v>11</v>
      </c>
      <c r="B62" s="30">
        <f aca="true" t="shared" si="10" ref="B62:O62">IF(ISNUMBER(B14)=TRUE,B14/B$16,"")</f>
        <v>0.0002687050689178717</v>
      </c>
      <c r="C62" s="30">
        <f t="shared" si="10"/>
        <v>0.005046885708718663</v>
      </c>
      <c r="D62" s="30">
        <f t="shared" si="10"/>
        <v>0.5186900467817687</v>
      </c>
      <c r="E62" s="30">
        <f t="shared" si="10"/>
        <v>0.8172313226095793</v>
      </c>
      <c r="F62" s="30">
        <f t="shared" si="10"/>
        <v>0.0023875173256995767</v>
      </c>
      <c r="G62" s="30">
        <f t="shared" si="10"/>
      </c>
      <c r="H62" s="30">
        <f t="shared" si="10"/>
        <v>0.9012183205323346</v>
      </c>
      <c r="I62" s="30">
        <f t="shared" si="10"/>
        <v>0.9883573911489447</v>
      </c>
      <c r="J62" s="30">
        <f t="shared" si="10"/>
        <v>0.06400209666212331</v>
      </c>
      <c r="K62" s="30">
        <f t="shared" si="10"/>
        <v>0.13524915535934584</v>
      </c>
      <c r="L62" s="30">
        <f t="shared" si="10"/>
        <v>0.21673579413307628</v>
      </c>
      <c r="M62" s="31">
        <f t="shared" si="10"/>
        <v>0.1550761379931567</v>
      </c>
      <c r="N62" s="30">
        <f t="shared" si="10"/>
        <v>0.32252453484141547</v>
      </c>
      <c r="O62" s="32">
        <f t="shared" si="10"/>
        <v>0.7892816547352591</v>
      </c>
    </row>
    <row r="63" spans="1:15" ht="19.5" customHeight="1">
      <c r="A63" s="4" t="s">
        <v>12</v>
      </c>
      <c r="B63" s="30">
        <f aca="true" t="shared" si="11" ref="B63:O63">IF(ISNUMBER(B15)=TRUE,B15/B$16,"")</f>
        <v>0.00013384343784156772</v>
      </c>
      <c r="C63" s="30">
        <f t="shared" si="11"/>
        <v>0.00013140727460806212</v>
      </c>
      <c r="D63" s="30">
        <f t="shared" si="11"/>
        <v>0.03568725399028002</v>
      </c>
      <c r="E63" s="30">
        <f t="shared" si="11"/>
        <v>0.0010331703392168993</v>
      </c>
      <c r="F63" s="30">
        <f t="shared" si="11"/>
        <v>0.002283800194452406</v>
      </c>
      <c r="G63" s="30">
        <f t="shared" si="11"/>
        <v>-0.0010586465802802907</v>
      </c>
      <c r="H63" s="30">
        <f t="shared" si="11"/>
        <v>2.6303613336361515E-05</v>
      </c>
      <c r="I63" s="30">
        <f t="shared" si="11"/>
      </c>
      <c r="J63" s="30">
        <f t="shared" si="11"/>
        <v>0.015014703933942379</v>
      </c>
      <c r="K63" s="30">
        <f t="shared" si="11"/>
        <v>0.012642657061134066</v>
      </c>
      <c r="L63" s="30">
        <f t="shared" si="11"/>
        <v>0.010092456369433445</v>
      </c>
      <c r="M63" s="31">
        <f t="shared" si="11"/>
        <v>-0.0007469859424022845</v>
      </c>
      <c r="N63" s="30">
        <f t="shared" si="11"/>
        <v>0.021177835260514588</v>
      </c>
      <c r="O63" s="32">
        <f t="shared" si="11"/>
        <v>2.668510636879003E-05</v>
      </c>
    </row>
    <row r="64" spans="1:15" ht="19.5" customHeight="1">
      <c r="A64" s="6" t="s">
        <v>3</v>
      </c>
      <c r="B64" s="35">
        <f aca="true" t="shared" si="12" ref="B64:O64">IF(ISNUMBER(B16)=TRUE,B16/B$16,"")</f>
        <v>1</v>
      </c>
      <c r="C64" s="35">
        <f t="shared" si="12"/>
        <v>1</v>
      </c>
      <c r="D64" s="35">
        <f t="shared" si="12"/>
        <v>1</v>
      </c>
      <c r="E64" s="35">
        <f t="shared" si="12"/>
        <v>1</v>
      </c>
      <c r="F64" s="35">
        <f t="shared" si="12"/>
        <v>1</v>
      </c>
      <c r="G64" s="35">
        <f t="shared" si="12"/>
        <v>1</v>
      </c>
      <c r="H64" s="35">
        <f t="shared" si="12"/>
        <v>1</v>
      </c>
      <c r="I64" s="35">
        <f t="shared" si="12"/>
        <v>1</v>
      </c>
      <c r="J64" s="35">
        <f t="shared" si="12"/>
        <v>1</v>
      </c>
      <c r="K64" s="35">
        <f t="shared" si="12"/>
        <v>1</v>
      </c>
      <c r="L64" s="35">
        <f t="shared" si="12"/>
        <v>1</v>
      </c>
      <c r="M64" s="36">
        <f t="shared" si="12"/>
        <v>1</v>
      </c>
      <c r="N64" s="35">
        <f t="shared" si="12"/>
        <v>1</v>
      </c>
      <c r="O64" s="37">
        <f t="shared" si="12"/>
        <v>1</v>
      </c>
    </row>
  </sheetData>
  <sheetProtection/>
  <mergeCells count="2">
    <mergeCell ref="A1:O1"/>
    <mergeCell ref="A50:O50"/>
  </mergeCells>
  <printOptions/>
  <pageMargins left="0.31" right="0.2" top="0.43" bottom="0.61" header="0.36" footer="0.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2014-02-26T14:59:54Z</dcterms:modified>
  <cp:category/>
  <cp:version/>
  <cp:contentType/>
  <cp:contentStatus/>
</cp:coreProperties>
</file>