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691" activeTab="0"/>
  </bookViews>
  <sheets>
    <sheet name="PV mac_inq" sheetId="1" r:id="rId1"/>
  </sheets>
  <definedNames>
    <definedName name="_xlnm.Print_Area" localSheetId="0">'PV mac_inq'!$A$1:$O$64</definedName>
  </definedNames>
  <calcPr fullCalcOnLoad="1"/>
</workbook>
</file>

<file path=xl/sharedStrings.xml><?xml version="1.0" encoding="utf-8"?>
<sst xmlns="http://schemas.openxmlformats.org/spreadsheetml/2006/main" count="68" uniqueCount="37">
  <si>
    <t>COV</t>
  </si>
  <si>
    <t>CO</t>
  </si>
  <si>
    <t>Trasporto su strada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</si>
  <si>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</si>
  <si>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</si>
  <si>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</si>
  <si>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</si>
  <si>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</si>
  <si>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Uso di solventi</t>
  </si>
  <si>
    <t>Altre sorgenti mobili e macchinari</t>
  </si>
  <si>
    <t>Trattamento e smaltimento rifiuti</t>
  </si>
  <si>
    <t>Agricoltura</t>
  </si>
  <si>
    <t>Altre sorgenti e assorbimenti</t>
  </si>
  <si>
    <t>Estrazione e distribuzione combustibili</t>
  </si>
  <si>
    <t>NOx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</si>
  <si>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</si>
  <si>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</si>
  <si>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</si>
  <si>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</si>
  <si>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</si>
  <si>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</si>
  <si>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</si>
  <si>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</si>
  <si>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</si>
  <si>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</si>
  <si>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PM10</t>
  </si>
  <si>
    <t>PM2.5</t>
  </si>
  <si>
    <t>PTS</t>
  </si>
  <si>
    <r>
      <t>Precurs. O</t>
    </r>
    <r>
      <rPr>
        <b/>
        <vertAlign val="subscript"/>
        <sz val="12"/>
        <rFont val="Times New Roman"/>
        <family val="1"/>
      </rPr>
      <t>3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</si>
  <si>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</si>
  <si>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Tot. acidif. (H+)</t>
  </si>
  <si>
    <t>t/anno</t>
  </si>
  <si>
    <t>kt/anno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</si>
  <si>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</si>
  <si>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</si>
  <si>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t>Emissioni in provincia di Pavia nel 2010 - dati finali (Fonte: INEMAR ARPA LOMBARDIA)</t>
  </si>
  <si>
    <t>Distribuzione  percentuale delle emissioni in provincia di Pavia nel 2010 - dati finali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</si>
</sst>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_(* #,##0_);_(* \(#,##0\);_(* &quot;-&quot;_);_(@_)"/>
    <numFmt numFmtId="177" formatCode="_(&quot;$&quot;* #,##0_);_(&quot;$&quot;* \(#,##0\);_(&quot;$&quot;* &quot;-&quot;_);_(@_)"/>
    <numFmt numFmtId="178" formatCode="#,##0_ ;\-#,##0\ "/>
    <numFmt numFmtId="179" formatCode="#,##0.0"/>
    <numFmt numFmtId="180" formatCode="_-* #,##0.0_-;\-* #,##0.0_-;_-* &quot;-&quot;_-;_-@_-"/>
    <numFmt numFmtId="181" formatCode="0\ %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_-* #,##0.00_-;\-* #,##0.00_-;_-* &quot;-&quot;_-;_-@_-"/>
    <numFmt numFmtId="185" formatCode="_-* #,##0.000_-;\-* #,##0.000_-;_-* &quot;-&quot;_-;_-@_-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  <numFmt numFmtId="193" formatCode="0.0"/>
    <numFmt numFmtId="194" formatCode="#,##0.0_ ;\-#,##0.0\ "/>
    <numFmt numFmtId="195" formatCode="#,##0.00_ ;\-#,##0.00\ "/>
    <numFmt numFmtId="196" formatCode="#,##0.000_ ;\-#,##0.000\ "/>
    <numFmt numFmtId="197" formatCode="#,##0.0000_ ;\-#,##0.0000\ "/>
    <numFmt numFmtId="198" formatCode="#,##0.00000_ ;\-#,##0.00000\ "/>
    <numFmt numFmtId="199" formatCode="#,##0.000000_ ;\-#,##0.000000\ "/>
    <numFmt numFmtId="200" formatCode="_-[$€-2]\ * #,##0.00_-;\-[$€-2]\ * #,##0.00_-;_-[$€-2]\ * &quot;-&quot;??_-"/>
    <numFmt numFmtId="201" formatCode="_-[$€-2]\ * #,##0.000_-;\-[$€-2]\ * #,##0.000_-;_-[$€-2]\ * &quot;-&quot;??_-"/>
    <numFmt numFmtId="202" formatCode="_-[$€-2]\ * #,##0.0_-;\-[$€-2]\ * #,##0.0_-;_-[$€-2]\ * &quot;-&quot;??_-"/>
    <numFmt numFmtId="203" formatCode="_-[$€-2]\ * #,##0_-;\-[$€-2]\ * #,##0_-;_-[$€-2]\ * &quot;-&quot;??_-"/>
  </numFmts>
  <fonts count="33">
    <font>
      <sz val="10"/>
      <name val="Arial"/>
      <family val="0"/>
    </font>
    <font>
      <sz val="10"/>
      <color indexed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bscript"/>
      <sz val="10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9"/>
      <color indexed="8"/>
      <name val="Times New Roman"/>
      <family val="0"/>
    </font>
    <font>
      <sz val="9.25"/>
      <color indexed="8"/>
      <name val="Times New Roman"/>
      <family val="0"/>
    </font>
    <font>
      <sz val="8.25"/>
      <color indexed="8"/>
      <name val="Times New Roman"/>
      <family val="0"/>
    </font>
    <font>
      <b/>
      <sz val="10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200" fontId="0" fillId="0" borderId="0" applyFont="0" applyFill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75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1" fontId="5" fillId="0" borderId="11" xfId="48" applyFont="1" applyBorder="1" applyAlignment="1">
      <alignment vertical="center" wrapText="1"/>
    </xf>
    <xf numFmtId="0" fontId="0" fillId="0" borderId="0" xfId="0" applyFont="1" applyAlignment="1">
      <alignment/>
    </xf>
    <xf numFmtId="41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178" fontId="4" fillId="0" borderId="12" xfId="0" applyNumberFormat="1" applyFont="1" applyBorder="1" applyAlignment="1">
      <alignment horizontal="center" vertical="center"/>
    </xf>
    <xf numFmtId="178" fontId="4" fillId="0" borderId="1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81" fontId="2" fillId="0" borderId="0" xfId="48" applyNumberFormat="1" applyFont="1" applyBorder="1" applyAlignment="1">
      <alignment vertical="center"/>
    </xf>
    <xf numFmtId="181" fontId="2" fillId="0" borderId="17" xfId="48" applyNumberFormat="1" applyFont="1" applyBorder="1" applyAlignment="1">
      <alignment vertical="center"/>
    </xf>
    <xf numFmtId="181" fontId="2" fillId="0" borderId="18" xfId="48" applyNumberFormat="1" applyFont="1" applyBorder="1" applyAlignment="1">
      <alignment vertical="center"/>
    </xf>
    <xf numFmtId="178" fontId="4" fillId="0" borderId="21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81" fontId="4" fillId="0" borderId="12" xfId="0" applyNumberFormat="1" applyFont="1" applyBorder="1" applyAlignment="1">
      <alignment vertical="center"/>
    </xf>
    <xf numFmtId="181" fontId="4" fillId="0" borderId="21" xfId="0" applyNumberFormat="1" applyFont="1" applyBorder="1" applyAlignment="1">
      <alignment vertical="center"/>
    </xf>
    <xf numFmtId="181" fontId="4" fillId="0" borderId="13" xfId="0" applyNumberFormat="1" applyFont="1" applyBorder="1" applyAlignment="1">
      <alignment vertical="center"/>
    </xf>
    <xf numFmtId="179" fontId="2" fillId="0" borderId="18" xfId="0" applyNumberFormat="1" applyFont="1" applyBorder="1" applyAlignment="1">
      <alignment horizontal="center" vertical="center"/>
    </xf>
    <xf numFmtId="179" fontId="2" fillId="0" borderId="17" xfId="0" applyNumberFormat="1" applyFont="1" applyBorder="1" applyAlignment="1">
      <alignment horizontal="center" vertical="center"/>
    </xf>
    <xf numFmtId="179" fontId="2" fillId="0" borderId="20" xfId="0" applyNumberFormat="1" applyFont="1" applyBorder="1" applyAlignment="1">
      <alignment horizontal="center" vertical="center"/>
    </xf>
    <xf numFmtId="179" fontId="2" fillId="0" borderId="22" xfId="0" applyNumberFormat="1" applyFont="1" applyBorder="1" applyAlignment="1">
      <alignment horizontal="center" vertical="center"/>
    </xf>
    <xf numFmtId="179" fontId="2" fillId="0" borderId="19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AC 21 a.c. BG mac_inq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C 21 a.c. BG mac_inq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17"/>
      <c:rotY val="20"/>
      <c:depthPercent val="100"/>
      <c:rAngAx val="1"/>
    </c:view3D>
    <c:plotArea>
      <c:layout>
        <c:manualLayout>
          <c:xMode val="edge"/>
          <c:yMode val="edge"/>
          <c:x val="0"/>
          <c:y val="0.0155"/>
          <c:w val="0.97675"/>
          <c:h val="0.804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'PV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'PV mac_inq'!$B$3:$O$3</c:f>
              <c:strCache/>
            </c:strRef>
          </c:cat>
          <c:val>
            <c:numRef>
              <c:f>'PV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'PV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'PV mac_inq'!$B$3:$O$3</c:f>
              <c:strCache/>
            </c:strRef>
          </c:cat>
          <c:val>
            <c:numRef>
              <c:f>'PV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'PV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'PV mac_inq'!$B$3:$O$3</c:f>
              <c:strCache/>
            </c:strRef>
          </c:cat>
          <c:val>
            <c:numRef>
              <c:f>'PV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'PV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'PV mac_inq'!$B$3:$O$3</c:f>
              <c:strCache/>
            </c:strRef>
          </c:cat>
          <c:val>
            <c:numRef>
              <c:f>'PV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'PV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'PV mac_inq'!$B$3:$O$3</c:f>
              <c:strCache/>
            </c:strRef>
          </c:cat>
          <c:val>
            <c:numRef>
              <c:f>'PV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'PV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'PV mac_inq'!$B$3:$O$3</c:f>
              <c:strCache/>
            </c:strRef>
          </c:cat>
          <c:val>
            <c:numRef>
              <c:f>'PV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'PV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'PV mac_inq'!$B$3:$O$3</c:f>
              <c:strCache/>
            </c:strRef>
          </c:cat>
          <c:val>
            <c:numRef>
              <c:f>'PV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'PV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'PV mac_inq'!$B$3:$O$3</c:f>
              <c:strCache/>
            </c:strRef>
          </c:cat>
          <c:val>
            <c:numRef>
              <c:f>'PV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'PV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'PV mac_inq'!$B$3:$O$3</c:f>
              <c:strCache/>
            </c:strRef>
          </c:cat>
          <c:val>
            <c:numRef>
              <c:f>'PV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'PV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'PV mac_inq'!$B$3:$O$3</c:f>
              <c:strCache/>
            </c:strRef>
          </c:cat>
          <c:val>
            <c:numRef>
              <c:f>'PV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'PV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'PV mac_inq'!$B$3:$O$3</c:f>
              <c:strCache/>
            </c:strRef>
          </c:cat>
          <c:val>
            <c:numRef>
              <c:f>'PV mac_inq'!$B$15:$O$15</c:f>
              <c:numCache/>
            </c:numRef>
          </c:val>
          <c:shape val="cylinder"/>
        </c:ser>
        <c:overlap val="100"/>
        <c:shape val="cylinder"/>
        <c:axId val="3731522"/>
        <c:axId val="33583699"/>
      </c:bar3DChart>
      <c:catAx>
        <c:axId val="373152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3583699"/>
        <c:crosses val="autoZero"/>
        <c:auto val="1"/>
        <c:lblOffset val="100"/>
        <c:tickLblSkip val="1"/>
        <c:noMultiLvlLbl val="0"/>
      </c:catAx>
      <c:valAx>
        <c:axId val="33583699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731522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45"/>
          <c:y val="0.83675"/>
          <c:w val="0.87825"/>
          <c:h val="0.1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104775</xdr:rowOff>
    </xdr:from>
    <xdr:to>
      <xdr:col>14</xdr:col>
      <xdr:colOff>495300</xdr:colOff>
      <xdr:row>48</xdr:row>
      <xdr:rowOff>85725</xdr:rowOff>
    </xdr:to>
    <xdr:graphicFrame>
      <xdr:nvGraphicFramePr>
        <xdr:cNvPr id="1" name="Grafico 1"/>
        <xdr:cNvGraphicFramePr/>
      </xdr:nvGraphicFramePr>
      <xdr:xfrm>
        <a:off x="104775" y="5076825"/>
        <a:ext cx="915352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18.421875" style="0" customWidth="1"/>
    <col min="2" max="2" width="8.00390625" style="0" customWidth="1"/>
    <col min="3" max="3" width="8.7109375" style="0" customWidth="1"/>
    <col min="5" max="5" width="8.8515625" style="0" customWidth="1"/>
    <col min="6" max="6" width="9.00390625" style="0" customWidth="1"/>
    <col min="7" max="7" width="8.8515625" style="0" customWidth="1"/>
    <col min="8" max="8" width="8.28125" style="0" customWidth="1"/>
    <col min="9" max="9" width="8.7109375" style="0" customWidth="1"/>
    <col min="10" max="10" width="8.8515625" style="0" customWidth="1"/>
    <col min="11" max="12" width="8.140625" style="0" customWidth="1"/>
    <col min="13" max="13" width="8.57421875" style="0" customWidth="1"/>
    <col min="14" max="14" width="9.7109375" style="0" customWidth="1"/>
    <col min="15" max="15" width="11.00390625" style="0" customWidth="1"/>
  </cols>
  <sheetData>
    <row r="1" spans="1:15" ht="39" customHeight="1">
      <c r="A1" s="44" t="s">
        <v>35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5" ht="47.25">
      <c r="A3" s="3"/>
      <c r="B3" s="9" t="s">
        <v>20</v>
      </c>
      <c r="C3" s="9" t="s">
        <v>14</v>
      </c>
      <c r="D3" s="9" t="s">
        <v>0</v>
      </c>
      <c r="E3" s="9" t="s">
        <v>21</v>
      </c>
      <c r="F3" s="9" t="s">
        <v>1</v>
      </c>
      <c r="G3" s="9" t="s">
        <v>22</v>
      </c>
      <c r="H3" s="9" t="s">
        <v>23</v>
      </c>
      <c r="I3" s="9" t="s">
        <v>24</v>
      </c>
      <c r="J3" s="9" t="s">
        <v>26</v>
      </c>
      <c r="K3" s="9" t="s">
        <v>25</v>
      </c>
      <c r="L3" s="9" t="s">
        <v>27</v>
      </c>
      <c r="M3" s="24" t="s">
        <v>33</v>
      </c>
      <c r="N3" s="9" t="s">
        <v>28</v>
      </c>
      <c r="O3" s="10" t="s">
        <v>30</v>
      </c>
    </row>
    <row r="4" spans="1:15" ht="15.75">
      <c r="A4" s="25"/>
      <c r="B4" s="26" t="s">
        <v>31</v>
      </c>
      <c r="C4" s="26" t="s">
        <v>31</v>
      </c>
      <c r="D4" s="26" t="s">
        <v>31</v>
      </c>
      <c r="E4" s="26" t="s">
        <v>31</v>
      </c>
      <c r="F4" s="26" t="s">
        <v>31</v>
      </c>
      <c r="G4" s="26" t="s">
        <v>32</v>
      </c>
      <c r="H4" s="26" t="s">
        <v>31</v>
      </c>
      <c r="I4" s="26" t="s">
        <v>31</v>
      </c>
      <c r="J4" s="26" t="s">
        <v>31</v>
      </c>
      <c r="K4" s="26" t="s">
        <v>31</v>
      </c>
      <c r="L4" s="26" t="s">
        <v>31</v>
      </c>
      <c r="M4" s="27" t="s">
        <v>32</v>
      </c>
      <c r="N4" s="26" t="s">
        <v>31</v>
      </c>
      <c r="O4" s="28" t="s">
        <v>32</v>
      </c>
    </row>
    <row r="5" spans="1:15" s="12" customFormat="1" ht="21.75" customHeight="1">
      <c r="A5" s="4" t="s">
        <v>4</v>
      </c>
      <c r="B5" s="13">
        <v>2850.574301</v>
      </c>
      <c r="C5" s="14">
        <v>3101.539093</v>
      </c>
      <c r="D5" s="14">
        <v>768.908768</v>
      </c>
      <c r="E5" s="14">
        <v>235.123384</v>
      </c>
      <c r="F5" s="14">
        <v>1638.229507</v>
      </c>
      <c r="G5" s="14">
        <v>4781.6182</v>
      </c>
      <c r="H5" s="14">
        <v>217.453176</v>
      </c>
      <c r="I5" s="14">
        <v>23.500004</v>
      </c>
      <c r="J5" s="14">
        <v>307.62611</v>
      </c>
      <c r="K5" s="14">
        <v>316.69164</v>
      </c>
      <c r="L5" s="15">
        <v>319.7209</v>
      </c>
      <c r="M5" s="13">
        <v>4853.966276</v>
      </c>
      <c r="N5" s="14">
        <v>4736.283434</v>
      </c>
      <c r="O5" s="15">
        <v>157.890177</v>
      </c>
    </row>
    <row r="6" spans="1:15" s="12" customFormat="1" ht="21.75" customHeight="1">
      <c r="A6" s="4" t="s">
        <v>5</v>
      </c>
      <c r="B6" s="16">
        <v>45.953158</v>
      </c>
      <c r="C6" s="17">
        <v>883.903718</v>
      </c>
      <c r="D6" s="17">
        <v>768.270404</v>
      </c>
      <c r="E6" s="17">
        <v>437.912732</v>
      </c>
      <c r="F6" s="17">
        <v>5750.755616</v>
      </c>
      <c r="G6" s="17">
        <v>1197.053399</v>
      </c>
      <c r="H6" s="17">
        <v>39.212641</v>
      </c>
      <c r="I6" s="17">
        <v>11.876754</v>
      </c>
      <c r="J6" s="17">
        <v>567.33068</v>
      </c>
      <c r="K6" s="17">
        <v>576.57061</v>
      </c>
      <c r="L6" s="18">
        <v>606.45034</v>
      </c>
      <c r="M6" s="16">
        <v>1218.405503</v>
      </c>
      <c r="N6" s="17">
        <v>2485.346829</v>
      </c>
      <c r="O6" s="18">
        <v>21.35068</v>
      </c>
    </row>
    <row r="7" spans="1:15" s="12" customFormat="1" ht="21.75" customHeight="1">
      <c r="A7" s="4" t="s">
        <v>6</v>
      </c>
      <c r="B7" s="16">
        <v>417.052449</v>
      </c>
      <c r="C7" s="17">
        <v>1315.064625</v>
      </c>
      <c r="D7" s="17">
        <v>660.485055</v>
      </c>
      <c r="E7" s="17">
        <v>56.775023</v>
      </c>
      <c r="F7" s="17">
        <v>1099.10407</v>
      </c>
      <c r="G7" s="17">
        <v>512.281166</v>
      </c>
      <c r="H7" s="17">
        <v>26.030958</v>
      </c>
      <c r="I7" s="17">
        <v>48.12097</v>
      </c>
      <c r="J7" s="17">
        <v>29.11116</v>
      </c>
      <c r="K7" s="17">
        <v>41.06699</v>
      </c>
      <c r="L7" s="18">
        <v>60.31624</v>
      </c>
      <c r="M7" s="16">
        <v>521.543023</v>
      </c>
      <c r="N7" s="17">
        <v>2386.560173</v>
      </c>
      <c r="O7" s="18">
        <v>44.452883</v>
      </c>
    </row>
    <row r="8" spans="1:15" s="12" customFormat="1" ht="21.75" customHeight="1">
      <c r="A8" s="4" t="s">
        <v>7</v>
      </c>
      <c r="B8" s="16">
        <v>1730.2099</v>
      </c>
      <c r="C8" s="17">
        <v>540.9034</v>
      </c>
      <c r="D8" s="17">
        <v>3504.381524</v>
      </c>
      <c r="E8" s="19">
        <v>0.484344</v>
      </c>
      <c r="F8" s="17">
        <v>78.3363</v>
      </c>
      <c r="G8" s="17">
        <v>797.416</v>
      </c>
      <c r="H8" s="17"/>
      <c r="I8" s="17"/>
      <c r="J8" s="17">
        <v>23.46342</v>
      </c>
      <c r="K8" s="17">
        <v>54.25766</v>
      </c>
      <c r="L8" s="18">
        <v>72.19645</v>
      </c>
      <c r="M8" s="16">
        <v>797.42617</v>
      </c>
      <c r="N8" s="17">
        <v>4172.907447</v>
      </c>
      <c r="O8" s="18">
        <v>65.8283</v>
      </c>
    </row>
    <row r="9" spans="1:15" s="12" customFormat="1" ht="34.5" customHeight="1">
      <c r="A9" s="4" t="s">
        <v>13</v>
      </c>
      <c r="B9" s="16"/>
      <c r="C9" s="17"/>
      <c r="D9" s="17">
        <v>576.071299</v>
      </c>
      <c r="E9" s="17">
        <v>7837.598677</v>
      </c>
      <c r="F9" s="17"/>
      <c r="G9" s="17"/>
      <c r="H9" s="17"/>
      <c r="I9" s="17"/>
      <c r="J9" s="17"/>
      <c r="K9" s="17"/>
      <c r="L9" s="18"/>
      <c r="M9" s="16">
        <v>164.589574</v>
      </c>
      <c r="N9" s="17">
        <v>685.797682</v>
      </c>
      <c r="O9" s="18"/>
    </row>
    <row r="10" spans="1:15" s="12" customFormat="1" ht="21.75" customHeight="1">
      <c r="A10" s="4" t="s">
        <v>8</v>
      </c>
      <c r="B10" s="39">
        <v>0.010084</v>
      </c>
      <c r="C10" s="19">
        <v>1.218152</v>
      </c>
      <c r="D10" s="17">
        <v>3276.164431</v>
      </c>
      <c r="E10" s="17"/>
      <c r="F10" s="19">
        <v>0.3112</v>
      </c>
      <c r="G10" s="17"/>
      <c r="H10" s="17"/>
      <c r="I10" s="19">
        <v>0.608</v>
      </c>
      <c r="J10" s="19">
        <v>2.93481</v>
      </c>
      <c r="K10" s="19">
        <v>7.87624</v>
      </c>
      <c r="L10" s="18">
        <v>9.77596</v>
      </c>
      <c r="M10" s="16">
        <v>65.577488</v>
      </c>
      <c r="N10" s="17">
        <v>3277.684808</v>
      </c>
      <c r="O10" s="38">
        <v>0.062561</v>
      </c>
    </row>
    <row r="11" spans="1:15" s="12" customFormat="1" ht="21.75" customHeight="1">
      <c r="A11" s="4" t="s">
        <v>2</v>
      </c>
      <c r="B11" s="39">
        <v>10.323773</v>
      </c>
      <c r="C11" s="17">
        <v>6486.058692</v>
      </c>
      <c r="D11" s="17">
        <v>1311.5431</v>
      </c>
      <c r="E11" s="17">
        <v>110.70667</v>
      </c>
      <c r="F11" s="17">
        <v>6482.616377</v>
      </c>
      <c r="G11" s="17">
        <v>1637.353943</v>
      </c>
      <c r="H11" s="17">
        <v>48.468118</v>
      </c>
      <c r="I11" s="17">
        <v>136.302677</v>
      </c>
      <c r="J11" s="17">
        <v>380.72586</v>
      </c>
      <c r="K11" s="17">
        <v>496.27994</v>
      </c>
      <c r="L11" s="18">
        <v>629.39134</v>
      </c>
      <c r="M11" s="16">
        <v>1654.70389</v>
      </c>
      <c r="N11" s="17">
        <v>9939.172417</v>
      </c>
      <c r="O11" s="18">
        <v>149.346895</v>
      </c>
    </row>
    <row r="12" spans="1:15" s="12" customFormat="1" ht="21.75" customHeight="1">
      <c r="A12" s="4" t="s">
        <v>9</v>
      </c>
      <c r="B12" s="39">
        <v>4.54937</v>
      </c>
      <c r="C12" s="17">
        <v>1543.432326</v>
      </c>
      <c r="D12" s="17">
        <v>180.569292</v>
      </c>
      <c r="E12" s="19">
        <v>2.773791</v>
      </c>
      <c r="F12" s="17">
        <v>559.094982</v>
      </c>
      <c r="G12" s="17">
        <v>139.457042</v>
      </c>
      <c r="H12" s="19">
        <v>6.335748</v>
      </c>
      <c r="I12" s="19">
        <v>0.352414</v>
      </c>
      <c r="J12" s="17">
        <v>77.59497</v>
      </c>
      <c r="K12" s="17">
        <v>78.11013</v>
      </c>
      <c r="L12" s="18">
        <v>78.11013</v>
      </c>
      <c r="M12" s="16">
        <v>141.479372</v>
      </c>
      <c r="N12" s="17">
        <v>2125.09601</v>
      </c>
      <c r="O12" s="18">
        <v>33.717128</v>
      </c>
    </row>
    <row r="13" spans="1:15" s="12" customFormat="1" ht="21.75" customHeight="1">
      <c r="A13" s="4" t="s">
        <v>10</v>
      </c>
      <c r="B13" s="16">
        <v>27.54011</v>
      </c>
      <c r="C13" s="17">
        <v>528.903405</v>
      </c>
      <c r="D13" s="17">
        <v>88.598589</v>
      </c>
      <c r="E13" s="17">
        <v>4283.852067</v>
      </c>
      <c r="F13" s="17">
        <v>659.166009</v>
      </c>
      <c r="G13" s="17">
        <v>359.02895</v>
      </c>
      <c r="H13" s="17">
        <v>46.786742</v>
      </c>
      <c r="I13" s="17">
        <v>285.238789</v>
      </c>
      <c r="J13" s="19">
        <v>8.66299</v>
      </c>
      <c r="K13" s="19">
        <v>8.76651</v>
      </c>
      <c r="L13" s="38">
        <v>9.0345</v>
      </c>
      <c r="M13" s="16">
        <v>463.493734</v>
      </c>
      <c r="N13" s="17">
        <v>866.342937</v>
      </c>
      <c r="O13" s="18">
        <v>29.136734</v>
      </c>
    </row>
    <row r="14" spans="1:15" s="12" customFormat="1" ht="21.75" customHeight="1">
      <c r="A14" s="4" t="s">
        <v>11</v>
      </c>
      <c r="B14" s="16">
        <v>48.965333</v>
      </c>
      <c r="C14" s="17">
        <v>341.205489</v>
      </c>
      <c r="D14" s="17">
        <v>12737.997594</v>
      </c>
      <c r="E14" s="17">
        <v>35296.071085</v>
      </c>
      <c r="F14" s="17">
        <v>2554.85203</v>
      </c>
      <c r="G14" s="17"/>
      <c r="H14" s="17">
        <v>679.306182</v>
      </c>
      <c r="I14" s="17">
        <v>4783.240795</v>
      </c>
      <c r="J14" s="17">
        <v>271.51696</v>
      </c>
      <c r="K14" s="17">
        <v>307.59427</v>
      </c>
      <c r="L14" s="18">
        <v>463.2823</v>
      </c>
      <c r="M14" s="16">
        <v>951.802501</v>
      </c>
      <c r="N14" s="17">
        <v>13929.447042</v>
      </c>
      <c r="O14" s="18">
        <v>290.298221</v>
      </c>
    </row>
    <row r="15" spans="1:15" s="12" customFormat="1" ht="21.75" customHeight="1">
      <c r="A15" s="4" t="s">
        <v>12</v>
      </c>
      <c r="B15" s="41">
        <v>0.414474</v>
      </c>
      <c r="C15" s="42">
        <v>1.960684</v>
      </c>
      <c r="D15" s="20">
        <v>4866.381995</v>
      </c>
      <c r="E15" s="42">
        <v>5.134487</v>
      </c>
      <c r="F15" s="20">
        <v>41.871803</v>
      </c>
      <c r="G15" s="20">
        <v>-181.622589</v>
      </c>
      <c r="H15" s="42">
        <v>0.082022</v>
      </c>
      <c r="I15" s="42">
        <v>0.009658</v>
      </c>
      <c r="J15" s="20">
        <v>27.5094</v>
      </c>
      <c r="K15" s="20">
        <v>27.52352</v>
      </c>
      <c r="L15" s="21">
        <v>27.53405</v>
      </c>
      <c r="M15" s="43">
        <v>-181.489345</v>
      </c>
      <c r="N15" s="20">
        <v>4873.45181</v>
      </c>
      <c r="O15" s="40">
        <v>0.056154</v>
      </c>
    </row>
    <row r="16" spans="1:15" s="12" customFormat="1" ht="21.75" customHeight="1">
      <c r="A16" s="6" t="s">
        <v>3</v>
      </c>
      <c r="B16" s="22">
        <f aca="true" t="shared" si="0" ref="B16:O16">SUM(B5:B15)</f>
        <v>5135.592951999999</v>
      </c>
      <c r="C16" s="22">
        <f t="shared" si="0"/>
        <v>14744.189583999998</v>
      </c>
      <c r="D16" s="22">
        <f t="shared" si="0"/>
        <v>28739.372051000002</v>
      </c>
      <c r="E16" s="22">
        <f t="shared" si="0"/>
        <v>48266.43226</v>
      </c>
      <c r="F16" s="22">
        <f t="shared" si="0"/>
        <v>18864.337894000004</v>
      </c>
      <c r="G16" s="22">
        <f t="shared" si="0"/>
        <v>9242.586110999999</v>
      </c>
      <c r="H16" s="22">
        <f t="shared" si="0"/>
        <v>1063.6755870000002</v>
      </c>
      <c r="I16" s="22">
        <f t="shared" si="0"/>
        <v>5289.250061</v>
      </c>
      <c r="J16" s="22">
        <f t="shared" si="0"/>
        <v>1696.4763599999999</v>
      </c>
      <c r="K16" s="22">
        <f t="shared" si="0"/>
        <v>1914.7375100000002</v>
      </c>
      <c r="L16" s="22">
        <f t="shared" si="0"/>
        <v>2275.81221</v>
      </c>
      <c r="M16" s="33">
        <f t="shared" si="0"/>
        <v>10651.498185999999</v>
      </c>
      <c r="N16" s="22">
        <f t="shared" si="0"/>
        <v>49478.090589</v>
      </c>
      <c r="O16" s="23">
        <f t="shared" si="0"/>
        <v>792.1397330000001</v>
      </c>
    </row>
    <row r="17" spans="1:12" s="12" customFormat="1" ht="12.75">
      <c r="A17" s="11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7" ht="12.75">
      <c r="A18" s="5"/>
      <c r="G18" s="5"/>
    </row>
    <row r="50" spans="1:15" ht="15.75">
      <c r="A50" s="45" t="s">
        <v>36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</row>
    <row r="52" spans="1:15" ht="39.75" customHeight="1">
      <c r="A52" s="3"/>
      <c r="B52" s="7" t="s">
        <v>15</v>
      </c>
      <c r="C52" s="7" t="s">
        <v>14</v>
      </c>
      <c r="D52" s="7" t="s">
        <v>0</v>
      </c>
      <c r="E52" s="7" t="s">
        <v>16</v>
      </c>
      <c r="F52" s="7" t="s">
        <v>1</v>
      </c>
      <c r="G52" s="7" t="s">
        <v>17</v>
      </c>
      <c r="H52" s="7" t="s">
        <v>18</v>
      </c>
      <c r="I52" s="7" t="s">
        <v>19</v>
      </c>
      <c r="J52" s="7" t="s">
        <v>26</v>
      </c>
      <c r="K52" s="7" t="s">
        <v>25</v>
      </c>
      <c r="L52" s="7" t="s">
        <v>27</v>
      </c>
      <c r="M52" s="29" t="s">
        <v>34</v>
      </c>
      <c r="N52" s="7" t="s">
        <v>29</v>
      </c>
      <c r="O52" s="8" t="s">
        <v>30</v>
      </c>
    </row>
    <row r="53" spans="1:15" ht="19.5" customHeight="1">
      <c r="A53" s="4" t="s">
        <v>4</v>
      </c>
      <c r="B53" s="30">
        <f aca="true" t="shared" si="1" ref="B53:O53">IF(ISNUMBER(B5)=TRUE,B5/B$16,"")</f>
        <v>0.5550623516394296</v>
      </c>
      <c r="C53" s="30">
        <f t="shared" si="1"/>
        <v>0.21035670189467093</v>
      </c>
      <c r="D53" s="30">
        <f t="shared" si="1"/>
        <v>0.026754543092852492</v>
      </c>
      <c r="E53" s="30">
        <f t="shared" si="1"/>
        <v>0.00487136448647054</v>
      </c>
      <c r="F53" s="30">
        <f t="shared" si="1"/>
        <v>0.08684267193501956</v>
      </c>
      <c r="G53" s="30">
        <f t="shared" si="1"/>
        <v>0.5173463511807794</v>
      </c>
      <c r="H53" s="30">
        <f t="shared" si="1"/>
        <v>0.20443561801893642</v>
      </c>
      <c r="I53" s="30">
        <f t="shared" si="1"/>
        <v>0.004442974661620938</v>
      </c>
      <c r="J53" s="30">
        <f t="shared" si="1"/>
        <v>0.1813323882685875</v>
      </c>
      <c r="K53" s="30">
        <f t="shared" si="1"/>
        <v>0.16539689557760842</v>
      </c>
      <c r="L53" s="30">
        <f t="shared" si="1"/>
        <v>0.14048650349757988</v>
      </c>
      <c r="M53" s="31">
        <f t="shared" si="1"/>
        <v>0.45570737479727536</v>
      </c>
      <c r="N53" s="30">
        <f t="shared" si="1"/>
        <v>0.09572486281540084</v>
      </c>
      <c r="O53" s="32">
        <f t="shared" si="1"/>
        <v>0.19932111775536954</v>
      </c>
    </row>
    <row r="54" spans="1:15" ht="19.5" customHeight="1">
      <c r="A54" s="4" t="s">
        <v>5</v>
      </c>
      <c r="B54" s="30">
        <f aca="true" t="shared" si="2" ref="B54:O54">IF(ISNUMBER(B6)=TRUE,B6/B$16,"")</f>
        <v>0.008947975127605092</v>
      </c>
      <c r="C54" s="30">
        <f t="shared" si="2"/>
        <v>0.0599492914116615</v>
      </c>
      <c r="D54" s="30">
        <f t="shared" si="2"/>
        <v>0.02673233091650893</v>
      </c>
      <c r="E54" s="30">
        <f t="shared" si="2"/>
        <v>0.00907282165876828</v>
      </c>
      <c r="F54" s="30">
        <f t="shared" si="2"/>
        <v>0.30484799669693613</v>
      </c>
      <c r="G54" s="30">
        <f t="shared" si="2"/>
        <v>0.1295149847265513</v>
      </c>
      <c r="H54" s="30">
        <f t="shared" si="2"/>
        <v>0.03686522608890148</v>
      </c>
      <c r="I54" s="30">
        <f t="shared" si="2"/>
        <v>0.0022454514086169995</v>
      </c>
      <c r="J54" s="30">
        <f t="shared" si="2"/>
        <v>0.3344170855407617</v>
      </c>
      <c r="K54" s="30">
        <f t="shared" si="2"/>
        <v>0.3011225335006885</v>
      </c>
      <c r="L54" s="30">
        <f t="shared" si="2"/>
        <v>0.2664764418326062</v>
      </c>
      <c r="M54" s="31">
        <f t="shared" si="2"/>
        <v>0.11438818105432667</v>
      </c>
      <c r="N54" s="30">
        <f t="shared" si="2"/>
        <v>0.05023125992563149</v>
      </c>
      <c r="O54" s="32">
        <f t="shared" si="2"/>
        <v>0.026953173929478928</v>
      </c>
    </row>
    <row r="55" spans="1:15" ht="19.5" customHeight="1">
      <c r="A55" s="4" t="s">
        <v>6</v>
      </c>
      <c r="B55" s="30">
        <f aca="true" t="shared" si="3" ref="B55:O55">IF(ISNUMBER(B7)=TRUE,B7/B$16,"")</f>
        <v>0.08120823688676175</v>
      </c>
      <c r="C55" s="30">
        <f t="shared" si="3"/>
        <v>0.08919205884513809</v>
      </c>
      <c r="D55" s="30">
        <f t="shared" si="3"/>
        <v>0.022981888881494127</v>
      </c>
      <c r="E55" s="30">
        <f t="shared" si="3"/>
        <v>0.001176283813441321</v>
      </c>
      <c r="F55" s="30">
        <f t="shared" si="3"/>
        <v>0.05826359113030844</v>
      </c>
      <c r="G55" s="30">
        <f t="shared" si="3"/>
        <v>0.05542617183629073</v>
      </c>
      <c r="H55" s="30">
        <f t="shared" si="3"/>
        <v>0.024472647786735368</v>
      </c>
      <c r="I55" s="30">
        <f t="shared" si="3"/>
        <v>0.00909788144728066</v>
      </c>
      <c r="J55" s="30">
        <f t="shared" si="3"/>
        <v>0.017159779344051693</v>
      </c>
      <c r="K55" s="30">
        <f t="shared" si="3"/>
        <v>0.021447843260771548</v>
      </c>
      <c r="L55" s="30">
        <f t="shared" si="3"/>
        <v>0.02650317092727084</v>
      </c>
      <c r="M55" s="31">
        <f t="shared" si="3"/>
        <v>0.048964287829997476</v>
      </c>
      <c r="N55" s="30">
        <f t="shared" si="3"/>
        <v>0.048234686193217434</v>
      </c>
      <c r="O55" s="32">
        <f t="shared" si="3"/>
        <v>0.05611747668766414</v>
      </c>
    </row>
    <row r="56" spans="1:15" ht="19.5" customHeight="1">
      <c r="A56" s="4" t="s">
        <v>7</v>
      </c>
      <c r="B56" s="30">
        <f aca="true" t="shared" si="4" ref="B56:O56">IF(ISNUMBER(B8)=TRUE,B8/B$16,"")</f>
        <v>0.33690557568940294</v>
      </c>
      <c r="C56" s="30">
        <f t="shared" si="4"/>
        <v>0.03668586848523529</v>
      </c>
      <c r="D56" s="30">
        <f t="shared" si="4"/>
        <v>0.12193660730586711</v>
      </c>
      <c r="E56" s="30">
        <f t="shared" si="4"/>
        <v>1.0034800115139066E-05</v>
      </c>
      <c r="F56" s="30">
        <f t="shared" si="4"/>
        <v>0.004152613276976747</v>
      </c>
      <c r="G56" s="30">
        <f t="shared" si="4"/>
        <v>0.08627628570871101</v>
      </c>
      <c r="H56" s="30">
        <f t="shared" si="4"/>
      </c>
      <c r="I56" s="30">
        <f t="shared" si="4"/>
      </c>
      <c r="J56" s="30">
        <f t="shared" si="4"/>
        <v>0.013830679019895096</v>
      </c>
      <c r="K56" s="30">
        <f t="shared" si="4"/>
        <v>0.028336865871500055</v>
      </c>
      <c r="L56" s="30">
        <f t="shared" si="4"/>
        <v>0.03172337756286139</v>
      </c>
      <c r="M56" s="31">
        <f t="shared" si="4"/>
        <v>0.07486516507584937</v>
      </c>
      <c r="N56" s="30">
        <f t="shared" si="4"/>
        <v>0.08433848997252377</v>
      </c>
      <c r="O56" s="32">
        <f t="shared" si="4"/>
        <v>0.0831018786934148</v>
      </c>
    </row>
    <row r="57" spans="1:15" ht="19.5" customHeight="1">
      <c r="A57" s="4" t="s">
        <v>13</v>
      </c>
      <c r="B57" s="30">
        <f aca="true" t="shared" si="5" ref="B57:O57">IF(ISNUMBER(B9)=TRUE,B9/B$16,"")</f>
      </c>
      <c r="C57" s="30">
        <f t="shared" si="5"/>
      </c>
      <c r="D57" s="30">
        <f t="shared" si="5"/>
        <v>0.020044672443702723</v>
      </c>
      <c r="E57" s="30">
        <f t="shared" si="5"/>
        <v>0.16238197666611623</v>
      </c>
      <c r="F57" s="30">
        <f t="shared" si="5"/>
      </c>
      <c r="G57" s="30">
        <f t="shared" si="5"/>
      </c>
      <c r="H57" s="30">
        <f t="shared" si="5"/>
      </c>
      <c r="I57" s="30">
        <f t="shared" si="5"/>
      </c>
      <c r="J57" s="30">
        <f t="shared" si="5"/>
      </c>
      <c r="K57" s="30">
        <f t="shared" si="5"/>
      </c>
      <c r="L57" s="30">
        <f t="shared" si="5"/>
      </c>
      <c r="M57" s="31">
        <f t="shared" si="5"/>
        <v>0.015452246353131005</v>
      </c>
      <c r="N57" s="30">
        <f t="shared" si="5"/>
        <v>0.013860633541757308</v>
      </c>
      <c r="O57" s="32">
        <f t="shared" si="5"/>
      </c>
    </row>
    <row r="58" spans="1:15" ht="19.5" customHeight="1">
      <c r="A58" s="4" t="s">
        <v>8</v>
      </c>
      <c r="B58" s="30">
        <f aca="true" t="shared" si="6" ref="B58:O58">IF(ISNUMBER(B10)=TRUE,B10/B$16,"")</f>
        <v>1.963551257712685E-06</v>
      </c>
      <c r="C58" s="30">
        <f t="shared" si="6"/>
        <v>8.261912213350173E-05</v>
      </c>
      <c r="D58" s="30">
        <f t="shared" si="6"/>
        <v>0.11399568595953384</v>
      </c>
      <c r="E58" s="30">
        <f t="shared" si="6"/>
      </c>
      <c r="F58" s="30">
        <f t="shared" si="6"/>
        <v>1.6496735891217276E-05</v>
      </c>
      <c r="G58" s="30">
        <f t="shared" si="6"/>
      </c>
      <c r="H58" s="30">
        <f t="shared" si="6"/>
      </c>
      <c r="I58" s="30">
        <f t="shared" si="6"/>
        <v>0.00011495013338148922</v>
      </c>
      <c r="J58" s="30">
        <f t="shared" si="6"/>
        <v>0.001729944530438373</v>
      </c>
      <c r="K58" s="30">
        <f t="shared" si="6"/>
        <v>0.0041134828971935685</v>
      </c>
      <c r="L58" s="30">
        <f t="shared" si="6"/>
        <v>0.004295591682408628</v>
      </c>
      <c r="M58" s="31">
        <f t="shared" si="6"/>
        <v>0.006156644525949695</v>
      </c>
      <c r="N58" s="30">
        <f t="shared" si="6"/>
        <v>0.06624517577338962</v>
      </c>
      <c r="O58" s="32">
        <f t="shared" si="6"/>
        <v>7.897722762001638E-05</v>
      </c>
    </row>
    <row r="59" spans="1:15" ht="19.5" customHeight="1">
      <c r="A59" s="4" t="s">
        <v>2</v>
      </c>
      <c r="B59" s="30">
        <f aca="true" t="shared" si="7" ref="B59:O59">IF(ISNUMBER(B11)=TRUE,B11/B$16,"")</f>
        <v>0.002010239732099391</v>
      </c>
      <c r="C59" s="30">
        <f t="shared" si="7"/>
        <v>0.43990608334543513</v>
      </c>
      <c r="D59" s="30">
        <f t="shared" si="7"/>
        <v>0.0456357605055732</v>
      </c>
      <c r="E59" s="30">
        <f t="shared" si="7"/>
        <v>0.002293657617029761</v>
      </c>
      <c r="F59" s="30">
        <f t="shared" si="7"/>
        <v>0.34364399182342165</v>
      </c>
      <c r="G59" s="30">
        <f t="shared" si="7"/>
        <v>0.17715322565957106</v>
      </c>
      <c r="H59" s="30">
        <f t="shared" si="7"/>
        <v>0.04556663572273939</v>
      </c>
      <c r="I59" s="30">
        <f t="shared" si="7"/>
        <v>0.025769754772046124</v>
      </c>
      <c r="J59" s="30">
        <f t="shared" si="7"/>
        <v>0.22442155338963876</v>
      </c>
      <c r="K59" s="30">
        <f t="shared" si="7"/>
        <v>0.259189542905022</v>
      </c>
      <c r="L59" s="30">
        <f t="shared" si="7"/>
        <v>0.27655679903395897</v>
      </c>
      <c r="M59" s="31">
        <f t="shared" si="7"/>
        <v>0.15534940353976606</v>
      </c>
      <c r="N59" s="30">
        <f t="shared" si="7"/>
        <v>0.2008802744544407</v>
      </c>
      <c r="O59" s="32">
        <f t="shared" si="7"/>
        <v>0.1885360483489344</v>
      </c>
    </row>
    <row r="60" spans="1:15" ht="19.5" customHeight="1">
      <c r="A60" s="4" t="s">
        <v>9</v>
      </c>
      <c r="B60" s="30">
        <f aca="true" t="shared" si="8" ref="B60:O60">IF(ISNUMBER(B12)=TRUE,B12/B$16,"")</f>
        <v>0.0008858509703788534</v>
      </c>
      <c r="C60" s="30">
        <f t="shared" si="8"/>
        <v>0.10468071623786578</v>
      </c>
      <c r="D60" s="30">
        <f t="shared" si="8"/>
        <v>0.006282993646471026</v>
      </c>
      <c r="E60" s="30">
        <f t="shared" si="8"/>
        <v>5.746832467455302E-05</v>
      </c>
      <c r="F60" s="30">
        <f t="shared" si="8"/>
        <v>0.029637667918248317</v>
      </c>
      <c r="G60" s="30">
        <f t="shared" si="8"/>
        <v>0.015088530452967723</v>
      </c>
      <c r="H60" s="30">
        <f t="shared" si="8"/>
        <v>0.00595646649921655</v>
      </c>
      <c r="I60" s="30">
        <f t="shared" si="8"/>
        <v>6.662834918668445E-05</v>
      </c>
      <c r="J60" s="30">
        <f t="shared" si="8"/>
        <v>0.04573890437235448</v>
      </c>
      <c r="K60" s="30">
        <f t="shared" si="8"/>
        <v>0.04079417131176377</v>
      </c>
      <c r="L60" s="30">
        <f t="shared" si="8"/>
        <v>0.03432186964143232</v>
      </c>
      <c r="M60" s="31">
        <f t="shared" si="8"/>
        <v>0.013282579551668717</v>
      </c>
      <c r="N60" s="30">
        <f t="shared" si="8"/>
        <v>0.042950242919690455</v>
      </c>
      <c r="O60" s="32">
        <f t="shared" si="8"/>
        <v>0.042564621613293066</v>
      </c>
    </row>
    <row r="61" spans="1:15" ht="19.5" customHeight="1">
      <c r="A61" s="4" t="s">
        <v>10</v>
      </c>
      <c r="B61" s="30">
        <f aca="true" t="shared" si="9" ref="B61:O61">IF(ISNUMBER(B13)=TRUE,B13/B$16,"")</f>
        <v>0.005362595956767721</v>
      </c>
      <c r="C61" s="30">
        <f t="shared" si="9"/>
        <v>0.03587198889343853</v>
      </c>
      <c r="D61" s="30">
        <f t="shared" si="9"/>
        <v>0.0030828296750108415</v>
      </c>
      <c r="E61" s="30">
        <f t="shared" si="9"/>
        <v>0.08875427220151448</v>
      </c>
      <c r="F61" s="30">
        <f t="shared" si="9"/>
        <v>0.03494244074209753</v>
      </c>
      <c r="G61" s="30">
        <f t="shared" si="9"/>
        <v>0.03884507492688699</v>
      </c>
      <c r="H61" s="30">
        <f t="shared" si="9"/>
        <v>0.04398591315981758</v>
      </c>
      <c r="I61" s="30">
        <f t="shared" si="9"/>
        <v>0.053928021120270495</v>
      </c>
      <c r="J61" s="30">
        <f t="shared" si="9"/>
        <v>0.005106460782041196</v>
      </c>
      <c r="K61" s="30">
        <f t="shared" si="9"/>
        <v>0.004578439579428305</v>
      </c>
      <c r="L61" s="30">
        <f t="shared" si="9"/>
        <v>0.003969791514564376</v>
      </c>
      <c r="M61" s="31">
        <f t="shared" si="9"/>
        <v>0.04351441702437709</v>
      </c>
      <c r="N61" s="30">
        <f t="shared" si="9"/>
        <v>0.01750962752779724</v>
      </c>
      <c r="O61" s="32">
        <f t="shared" si="9"/>
        <v>0.03678231603110357</v>
      </c>
    </row>
    <row r="62" spans="1:15" ht="19.5" customHeight="1">
      <c r="A62" s="4" t="s">
        <v>11</v>
      </c>
      <c r="B62" s="30">
        <f aca="true" t="shared" si="10" ref="B62:O62">IF(ISNUMBER(B14)=TRUE,B14/B$16,"")</f>
        <v>0.009534504283664265</v>
      </c>
      <c r="C62" s="30">
        <f t="shared" si="10"/>
        <v>0.02314169165121609</v>
      </c>
      <c r="D62" s="30">
        <f t="shared" si="10"/>
        <v>0.4432246317489312</v>
      </c>
      <c r="E62" s="30">
        <f t="shared" si="10"/>
        <v>0.7312757424221519</v>
      </c>
      <c r="F62" s="30">
        <f t="shared" si="10"/>
        <v>0.135432902249519</v>
      </c>
      <c r="G62" s="30">
        <f t="shared" si="10"/>
      </c>
      <c r="H62" s="30">
        <f t="shared" si="10"/>
        <v>0.6386403808664266</v>
      </c>
      <c r="I62" s="30">
        <f t="shared" si="10"/>
        <v>0.9043325121398529</v>
      </c>
      <c r="J62" s="30">
        <f t="shared" si="10"/>
        <v>0.16004759417926695</v>
      </c>
      <c r="K62" s="30">
        <f t="shared" si="10"/>
        <v>0.16064565946692086</v>
      </c>
      <c r="L62" s="30">
        <f t="shared" si="10"/>
        <v>0.20356789455840033</v>
      </c>
      <c r="M62" s="31">
        <f t="shared" si="10"/>
        <v>0.0893585563626176</v>
      </c>
      <c r="N62" s="30">
        <f t="shared" si="10"/>
        <v>0.28152757869554496</v>
      </c>
      <c r="O62" s="32">
        <f t="shared" si="10"/>
        <v>0.36647350070495704</v>
      </c>
    </row>
    <row r="63" spans="1:15" ht="19.5" customHeight="1">
      <c r="A63" s="4" t="s">
        <v>12</v>
      </c>
      <c r="B63" s="30">
        <f aca="true" t="shared" si="11" ref="B63:O63">IF(ISNUMBER(B15)=TRUE,B15/B$16,"")</f>
        <v>8.070616263280518E-05</v>
      </c>
      <c r="C63" s="30">
        <f t="shared" si="11"/>
        <v>0.00013298011320525086</v>
      </c>
      <c r="D63" s="30">
        <f t="shared" si="11"/>
        <v>0.1693280558240545</v>
      </c>
      <c r="E63" s="30">
        <f t="shared" si="11"/>
        <v>0.00010637800971784525</v>
      </c>
      <c r="F63" s="30">
        <f t="shared" si="11"/>
        <v>0.0022196274915812315</v>
      </c>
      <c r="G63" s="30">
        <f t="shared" si="11"/>
        <v>-0.01965062449175812</v>
      </c>
      <c r="H63" s="30">
        <f t="shared" si="11"/>
        <v>7.711185722644585E-05</v>
      </c>
      <c r="I63" s="30">
        <f t="shared" si="11"/>
        <v>1.8259677437474062E-06</v>
      </c>
      <c r="J63" s="30">
        <f t="shared" si="11"/>
        <v>0.016215610572964306</v>
      </c>
      <c r="K63" s="30">
        <f t="shared" si="11"/>
        <v>0.014374565629102862</v>
      </c>
      <c r="L63" s="30">
        <f t="shared" si="11"/>
        <v>0.012098559748917069</v>
      </c>
      <c r="M63" s="31">
        <f t="shared" si="11"/>
        <v>-0.017038856114958926</v>
      </c>
      <c r="N63" s="30">
        <f t="shared" si="11"/>
        <v>0.09849716818060615</v>
      </c>
      <c r="O63" s="32">
        <f t="shared" si="11"/>
        <v>7.088900816442192E-05</v>
      </c>
    </row>
    <row r="64" spans="1:15" ht="19.5" customHeight="1">
      <c r="A64" s="6" t="s">
        <v>3</v>
      </c>
      <c r="B64" s="35">
        <f aca="true" t="shared" si="12" ref="B64:O64">IF(ISNUMBER(B16)=TRUE,B16/B$16,"")</f>
        <v>1</v>
      </c>
      <c r="C64" s="35">
        <f t="shared" si="12"/>
        <v>1</v>
      </c>
      <c r="D64" s="35">
        <f t="shared" si="12"/>
        <v>1</v>
      </c>
      <c r="E64" s="35">
        <f t="shared" si="12"/>
        <v>1</v>
      </c>
      <c r="F64" s="35">
        <f t="shared" si="12"/>
        <v>1</v>
      </c>
      <c r="G64" s="35">
        <f t="shared" si="12"/>
        <v>1</v>
      </c>
      <c r="H64" s="35">
        <f t="shared" si="12"/>
        <v>1</v>
      </c>
      <c r="I64" s="35">
        <f t="shared" si="12"/>
        <v>1</v>
      </c>
      <c r="J64" s="35">
        <f t="shared" si="12"/>
        <v>1</v>
      </c>
      <c r="K64" s="35">
        <f t="shared" si="12"/>
        <v>1</v>
      </c>
      <c r="L64" s="35">
        <f t="shared" si="12"/>
        <v>1</v>
      </c>
      <c r="M64" s="36">
        <f t="shared" si="12"/>
        <v>1</v>
      </c>
      <c r="N64" s="35">
        <f t="shared" si="12"/>
        <v>1</v>
      </c>
      <c r="O64" s="37">
        <f t="shared" si="12"/>
        <v>1</v>
      </c>
    </row>
  </sheetData>
  <sheetProtection/>
  <mergeCells count="2">
    <mergeCell ref="A1:O1"/>
    <mergeCell ref="A50:O50"/>
  </mergeCells>
  <printOptions/>
  <pageMargins left="0.31" right="0.2" top="0.5" bottom="0.5" header="0.43" footer="0.46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MORETTI MARCO</cp:lastModifiedBy>
  <cp:lastPrinted>2010-01-14T09:10:18Z</cp:lastPrinted>
  <dcterms:created xsi:type="dcterms:W3CDTF">1996-11-05T10:16:36Z</dcterms:created>
  <dcterms:modified xsi:type="dcterms:W3CDTF">2014-02-26T15:00:03Z</dcterms:modified>
  <cp:category/>
  <cp:version/>
  <cp:contentType/>
  <cp:contentStatus/>
</cp:coreProperties>
</file>