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BG mac_inq" sheetId="1" r:id="rId1"/>
  </sheets>
  <definedNames>
    <definedName name="_xlnm.Print_Area" localSheetId="0">'BG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<sst xmlns="http://schemas.openxmlformats.org/spreadsheetml/2006/main" count="68" uniqueCount="37">
  <si>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</si>
  <si>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</si>
  <si>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</si>
  <si>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</si>
  <si>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</si>
  <si>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</si>
  <si>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</si>
  <si>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</si>
  <si>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</si>
  <si>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</si>
  <si>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</si>
  <si>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</si>
  <si>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</si>
  <si>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</si>
  <si>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</si>
  <si>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</si>
  <si>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</si>
  <si>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</si>
  <si>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</si>
  <si>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</si>
  <si>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</si>
  <si>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</si>
  <si>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</si>
  <si>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</si>
  <si>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</si>
  <si>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</si>
  <si>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</si>
  <si>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</si>
  <si>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</si>
  <si>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</si>
  <si>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</si>
  <si>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</si>
  <si>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</si>
  <si>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</si>
  <si>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</si>
  <si>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Bergamo nel 2014 - dati finali (Fonte: INEMAR ARPA LOMBARDIA)</t>
  </si>
  <si>
    <t>Distribuzione percentuale delle emissioni in provincia di Bergamo nel 2014 -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</si>
</sst>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5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5"/>
      <color indexed="8"/>
      <name val="Times New Roman"/>
      <family val="0"/>
    </font>
    <font>
      <b/>
      <sz val="9.75"/>
      <color indexed="8"/>
      <name val="Times New Roman"/>
      <family val="0"/>
    </font>
    <font>
      <sz val="10.25"/>
      <color indexed="8"/>
      <name val="Times New Roman"/>
      <family val="0"/>
    </font>
    <font>
      <sz val="7.5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204" fontId="0" fillId="0" borderId="0" applyFon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1" fontId="5" fillId="0" borderId="11" xfId="48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8" xfId="48" applyNumberFormat="1" applyFont="1" applyBorder="1" applyAlignment="1">
      <alignment vertical="center"/>
    </xf>
    <xf numFmtId="187" fontId="2" fillId="0" borderId="19" xfId="48" applyNumberFormat="1" applyFont="1" applyBorder="1" applyAlignment="1">
      <alignment vertical="center"/>
    </xf>
    <xf numFmtId="187" fontId="4" fillId="0" borderId="14" xfId="48" applyNumberFormat="1" applyFont="1" applyBorder="1" applyAlignment="1">
      <alignment vertical="center"/>
    </xf>
    <xf numFmtId="187" fontId="4" fillId="0" borderId="12" xfId="48" applyNumberFormat="1" applyFont="1" applyBorder="1" applyAlignment="1">
      <alignment vertical="center"/>
    </xf>
    <xf numFmtId="187" fontId="4" fillId="0" borderId="13" xfId="48" applyNumberFormat="1" applyFont="1" applyBorder="1" applyAlignment="1">
      <alignment vertical="center"/>
    </xf>
    <xf numFmtId="3" fontId="2" fillId="0" borderId="15" xfId="0" applyNumberFormat="1" applyFont="1" applyFill="1" applyBorder="1" applyAlignment="1">
      <alignment horizontal="center" vertical="center"/>
    </xf>
    <xf numFmtId="185" fontId="2" fillId="0" borderId="15" xfId="0" applyNumberFormat="1" applyFont="1" applyFill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horizontal="center" vertical="center"/>
    </xf>
    <xf numFmtId="185" fontId="2" fillId="0" borderId="18" xfId="0" applyNumberFormat="1" applyFont="1" applyFill="1" applyBorder="1" applyAlignment="1">
      <alignment horizontal="center" vertical="center"/>
    </xf>
    <xf numFmtId="185" fontId="2" fillId="0" borderId="19" xfId="0" applyNumberFormat="1" applyFont="1" applyFill="1" applyBorder="1" applyAlignment="1">
      <alignment horizontal="center" vertical="center"/>
    </xf>
    <xf numFmtId="185" fontId="2" fillId="0" borderId="20" xfId="0" applyNumberFormat="1" applyFont="1" applyFill="1" applyBorder="1" applyAlignment="1">
      <alignment horizontal="center" vertical="center"/>
    </xf>
    <xf numFmtId="185" fontId="2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85" fontId="2" fillId="0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0775"/>
          <c:w val="0.979"/>
          <c:h val="0.826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'BG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mac_inq'!$B$15:$O$15</c:f>
              <c:numCache/>
            </c:numRef>
          </c:val>
          <c:shape val="cylinder"/>
        </c:ser>
        <c:overlap val="100"/>
        <c:shape val="cylinder"/>
        <c:axId val="4002339"/>
        <c:axId val="36021052"/>
      </c:bar3DChart>
      <c:catAx>
        <c:axId val="40023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6021052"/>
        <c:crosses val="autoZero"/>
        <c:auto val="1"/>
        <c:lblOffset val="100"/>
        <c:tickLblSkip val="1"/>
        <c:noMultiLvlLbl val="0"/>
      </c:catAx>
      <c:valAx>
        <c:axId val="3602105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00233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"/>
          <c:y val="0.83925"/>
          <c:w val="0.89425"/>
          <c:h val="0.15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Grafico 1"/>
        <xdr:cNvGraphicFramePr/>
      </xdr:nvGraphicFramePr>
      <xdr:xfrm>
        <a:off x="104775" y="4743450"/>
        <a:ext cx="88487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22.7109375" style="0" customWidth="1"/>
    <col min="2" max="2" width="8.00390625" style="0" customWidth="1"/>
    <col min="3" max="3" width="7.57421875" style="0" customWidth="1"/>
    <col min="4" max="4" width="7.7109375" style="0" customWidth="1"/>
    <col min="5" max="5" width="7.421875" style="0" customWidth="1"/>
    <col min="6" max="6" width="7.7109375" style="0" customWidth="1"/>
    <col min="7" max="7" width="8.00390625" style="0" customWidth="1"/>
    <col min="8" max="8" width="7.57421875" style="0" customWidth="1"/>
    <col min="9" max="9" width="7.7109375" style="0" customWidth="1"/>
    <col min="10" max="10" width="8.00390625" style="0" customWidth="1"/>
    <col min="11" max="11" width="7.7109375" style="0" customWidth="1"/>
    <col min="12" max="12" width="8.00390625" style="0" customWidth="1"/>
    <col min="13" max="13" width="8.28125" style="0" customWidth="1"/>
    <col min="14" max="14" width="9.28125" style="0" customWidth="1"/>
    <col min="15" max="15" width="9.7109375" style="0" customWidth="1"/>
    <col min="16" max="16" width="10.00390625" style="0" customWidth="1"/>
  </cols>
  <sheetData>
    <row r="1" spans="1:15" ht="25.5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  <c r="P3" s="23"/>
    </row>
    <row r="4" spans="1:16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  <c r="P4" s="23"/>
    </row>
    <row r="5" spans="1:16" s="16" customFormat="1" ht="21.75" customHeight="1">
      <c r="A5" s="4" t="s">
        <v>4</v>
      </c>
      <c r="B5" s="39">
        <v>10.930219146256</v>
      </c>
      <c r="C5" s="36">
        <v>62.989197455072</v>
      </c>
      <c r="D5" s="37">
        <v>7.807369882496</v>
      </c>
      <c r="E5" s="36">
        <v>54.859568295776</v>
      </c>
      <c r="F5" s="36">
        <v>47.796034748896</v>
      </c>
      <c r="G5" s="36">
        <v>12.889413</v>
      </c>
      <c r="H5" s="37">
        <v>3.75231210856</v>
      </c>
      <c r="I5" s="37">
        <v>0.2602</v>
      </c>
      <c r="J5" s="37">
        <v>1.28128</v>
      </c>
      <c r="K5" s="37">
        <v>1.42057</v>
      </c>
      <c r="L5" s="38">
        <v>1.52855</v>
      </c>
      <c r="M5" s="39">
        <v>15.3790912157453</v>
      </c>
      <c r="N5" s="36">
        <v>90.6797885562033</v>
      </c>
      <c r="O5" s="38">
        <v>1.72625946499377</v>
      </c>
      <c r="P5" s="18"/>
    </row>
    <row r="6" spans="1:16" s="16" customFormat="1" ht="21.75" customHeight="1">
      <c r="A6" s="4" t="s">
        <v>5</v>
      </c>
      <c r="B6" s="40">
        <v>79.1288369594649</v>
      </c>
      <c r="C6" s="41">
        <v>1163.54741272834</v>
      </c>
      <c r="D6" s="41">
        <v>1341.26674540723</v>
      </c>
      <c r="E6" s="41">
        <v>990.998349945945</v>
      </c>
      <c r="F6" s="41">
        <v>11525.1370910787</v>
      </c>
      <c r="G6" s="41">
        <v>1378.26883010947</v>
      </c>
      <c r="H6" s="41">
        <v>66.6251258842728</v>
      </c>
      <c r="I6" s="41">
        <v>28.9674574900685</v>
      </c>
      <c r="J6" s="41">
        <v>1218.63095</v>
      </c>
      <c r="K6" s="41">
        <v>1248.89431</v>
      </c>
      <c r="L6" s="42">
        <v>1317.04064</v>
      </c>
      <c r="M6" s="40">
        <v>1422.89807637163</v>
      </c>
      <c r="N6" s="41">
        <v>4042.43364585371</v>
      </c>
      <c r="O6" s="42">
        <v>29.4721627572632</v>
      </c>
      <c r="P6" s="18"/>
    </row>
    <row r="7" spans="1:16" s="16" customFormat="1" ht="21.75" customHeight="1">
      <c r="A7" s="4" t="s">
        <v>6</v>
      </c>
      <c r="B7" s="40">
        <v>1170.7254128558</v>
      </c>
      <c r="C7" s="41">
        <v>4253.44223298034</v>
      </c>
      <c r="D7" s="41">
        <v>604.115756554748</v>
      </c>
      <c r="E7" s="41">
        <v>279.268617247889</v>
      </c>
      <c r="F7" s="41">
        <v>1966.76142277439</v>
      </c>
      <c r="G7" s="41">
        <v>2171.49981292726</v>
      </c>
      <c r="H7" s="41">
        <v>86.5152471773151</v>
      </c>
      <c r="I7" s="41">
        <v>64.3758359632387</v>
      </c>
      <c r="J7" s="41">
        <v>200.16437</v>
      </c>
      <c r="K7" s="41">
        <v>315.215100000001</v>
      </c>
      <c r="L7" s="42">
        <v>515.629450000001</v>
      </c>
      <c r="M7" s="40">
        <v>2204.26307201729</v>
      </c>
      <c r="N7" s="41">
        <v>6013.56879793741</v>
      </c>
      <c r="O7" s="42">
        <v>132.841589968094</v>
      </c>
      <c r="P7" s="18"/>
    </row>
    <row r="8" spans="1:16" s="16" customFormat="1" ht="21.75" customHeight="1">
      <c r="A8" s="4" t="s">
        <v>7</v>
      </c>
      <c r="B8" s="40">
        <v>548.0644238</v>
      </c>
      <c r="C8" s="41">
        <v>338.7213303</v>
      </c>
      <c r="D8" s="41">
        <v>1319.25951583771</v>
      </c>
      <c r="E8" s="41">
        <v>15.9444998942534</v>
      </c>
      <c r="F8" s="41">
        <v>8541.5364805</v>
      </c>
      <c r="G8" s="41">
        <v>1353.4383905</v>
      </c>
      <c r="H8" s="43">
        <v>5.13904305</v>
      </c>
      <c r="I8" s="43">
        <v>2.162439</v>
      </c>
      <c r="J8" s="41">
        <v>72.81187</v>
      </c>
      <c r="K8" s="41">
        <v>135.2212</v>
      </c>
      <c r="L8" s="42">
        <v>221.29761</v>
      </c>
      <c r="M8" s="40">
        <v>1355.36843782626</v>
      </c>
      <c r="N8" s="41">
        <v>2672.29177465723</v>
      </c>
      <c r="O8" s="42">
        <v>24.618009626452</v>
      </c>
      <c r="P8" s="18"/>
    </row>
    <row r="9" spans="1:16" s="16" customFormat="1" ht="21.75" customHeight="1">
      <c r="A9" s="4" t="s">
        <v>13</v>
      </c>
      <c r="B9" s="40"/>
      <c r="C9" s="41"/>
      <c r="D9" s="41">
        <v>716.283407783839</v>
      </c>
      <c r="E9" s="41">
        <v>8117.67262026465</v>
      </c>
      <c r="F9" s="41"/>
      <c r="G9" s="41"/>
      <c r="H9" s="41"/>
      <c r="I9" s="41"/>
      <c r="J9" s="41"/>
      <c r="K9" s="41"/>
      <c r="L9" s="42"/>
      <c r="M9" s="40">
        <v>202.941815506616</v>
      </c>
      <c r="N9" s="41">
        <v>829.930824467545</v>
      </c>
      <c r="O9" s="42"/>
      <c r="P9" s="18"/>
    </row>
    <row r="10" spans="1:16" s="16" customFormat="1" ht="21.75" customHeight="1">
      <c r="A10" s="4" t="s">
        <v>8</v>
      </c>
      <c r="B10" s="44">
        <v>0.0158257789290656</v>
      </c>
      <c r="C10" s="41">
        <v>21.0001773367872</v>
      </c>
      <c r="D10" s="41">
        <v>10271.3026456575</v>
      </c>
      <c r="E10" s="43">
        <v>0.0632</v>
      </c>
      <c r="F10" s="41">
        <v>16.2701</v>
      </c>
      <c r="G10" s="41"/>
      <c r="H10" s="41"/>
      <c r="I10" s="43">
        <v>0.7465</v>
      </c>
      <c r="J10" s="41">
        <v>119.77246</v>
      </c>
      <c r="K10" s="41">
        <v>141.4349</v>
      </c>
      <c r="L10" s="42">
        <v>215.82396</v>
      </c>
      <c r="M10" s="40">
        <v>276.284076648646</v>
      </c>
      <c r="N10" s="41">
        <v>10298.7134578084</v>
      </c>
      <c r="O10" s="45">
        <v>0.500947540893287</v>
      </c>
      <c r="P10" s="18"/>
    </row>
    <row r="11" spans="1:16" s="16" customFormat="1" ht="21.75" customHeight="1">
      <c r="A11" s="4" t="s">
        <v>2</v>
      </c>
      <c r="B11" s="40">
        <v>11.2165363567776</v>
      </c>
      <c r="C11" s="41">
        <v>6662.36934583976</v>
      </c>
      <c r="D11" s="41">
        <v>1595.78145713458</v>
      </c>
      <c r="E11" s="41">
        <v>135.749156824712</v>
      </c>
      <c r="F11" s="41">
        <v>7224.47434728316</v>
      </c>
      <c r="G11" s="41">
        <v>1801.73441345219</v>
      </c>
      <c r="H11" s="41">
        <v>65.5811223158906</v>
      </c>
      <c r="I11" s="41">
        <v>102.66170825531</v>
      </c>
      <c r="J11" s="41">
        <v>365.499510000002</v>
      </c>
      <c r="K11" s="41">
        <v>493.927949999997</v>
      </c>
      <c r="L11" s="42">
        <v>635.951659999995</v>
      </c>
      <c r="M11" s="40">
        <v>1824.67131682293</v>
      </c>
      <c r="N11" s="41">
        <v>10520.4647254558</v>
      </c>
      <c r="O11" s="42">
        <v>151.228988019283</v>
      </c>
      <c r="P11" s="18"/>
    </row>
    <row r="12" spans="1:16" s="16" customFormat="1" ht="21.75" customHeight="1">
      <c r="A12" s="4" t="s">
        <v>9</v>
      </c>
      <c r="B12" s="40">
        <v>26.9958606902091</v>
      </c>
      <c r="C12" s="41">
        <v>1075.00655044663</v>
      </c>
      <c r="D12" s="41">
        <v>106.38498356164</v>
      </c>
      <c r="E12" s="43">
        <v>2.1176083014699</v>
      </c>
      <c r="F12" s="41">
        <v>497.403841830922</v>
      </c>
      <c r="G12" s="41">
        <v>140.871309046649</v>
      </c>
      <c r="H12" s="43">
        <v>3.61382257434566</v>
      </c>
      <c r="I12" s="43">
        <v>0.177091869957352</v>
      </c>
      <c r="J12" s="41">
        <v>47.00868</v>
      </c>
      <c r="K12" s="41">
        <v>47.3928100000001</v>
      </c>
      <c r="L12" s="42">
        <v>47.54281</v>
      </c>
      <c r="M12" s="40">
        <v>142.001168381341</v>
      </c>
      <c r="N12" s="41">
        <v>1472.63704422415</v>
      </c>
      <c r="O12" s="42">
        <v>24.2246795970697</v>
      </c>
      <c r="P12" s="18"/>
    </row>
    <row r="13" spans="1:16" s="16" customFormat="1" ht="21.75" customHeight="1">
      <c r="A13" s="4" t="s">
        <v>10</v>
      </c>
      <c r="B13" s="40">
        <v>146.754375665492</v>
      </c>
      <c r="C13" s="41">
        <v>565.54450436757</v>
      </c>
      <c r="D13" s="41">
        <v>27.9610802233252</v>
      </c>
      <c r="E13" s="41">
        <v>5553.29897282671</v>
      </c>
      <c r="F13" s="41">
        <v>234.838014857086</v>
      </c>
      <c r="G13" s="41">
        <v>254.21665399423</v>
      </c>
      <c r="H13" s="41">
        <v>50.7401920633908</v>
      </c>
      <c r="I13" s="41">
        <v>33.10773</v>
      </c>
      <c r="J13" s="43">
        <v>5.3449</v>
      </c>
      <c r="K13" s="43">
        <v>6.07762000000001</v>
      </c>
      <c r="L13" s="45">
        <v>7.23134</v>
      </c>
      <c r="M13" s="40">
        <v>408.169705549788</v>
      </c>
      <c r="N13" s="41">
        <v>821.503742805614</v>
      </c>
      <c r="O13" s="42">
        <v>18.8284084430976</v>
      </c>
      <c r="P13" s="18"/>
    </row>
    <row r="14" spans="1:16" s="16" customFormat="1" ht="21.75" customHeight="1">
      <c r="A14" s="4" t="s">
        <v>11</v>
      </c>
      <c r="B14" s="40"/>
      <c r="C14" s="41">
        <v>36.28488</v>
      </c>
      <c r="D14" s="41">
        <v>3255.9613053288</v>
      </c>
      <c r="E14" s="41">
        <v>17432.156434965</v>
      </c>
      <c r="F14" s="41"/>
      <c r="G14" s="41"/>
      <c r="H14" s="41">
        <v>964.409236082755</v>
      </c>
      <c r="I14" s="41">
        <v>9030.75653003445</v>
      </c>
      <c r="J14" s="41">
        <v>34.3664399999999</v>
      </c>
      <c r="K14" s="41">
        <v>85.3817700000001</v>
      </c>
      <c r="L14" s="42">
        <v>166.38398</v>
      </c>
      <c r="M14" s="40">
        <v>723.197863226786</v>
      </c>
      <c r="N14" s="41">
        <v>3544.27904901832</v>
      </c>
      <c r="O14" s="42">
        <v>531.977932387825</v>
      </c>
      <c r="P14" s="18"/>
    </row>
    <row r="15" spans="1:16" s="16" customFormat="1" ht="21.75" customHeight="1">
      <c r="A15" s="4" t="s">
        <v>12</v>
      </c>
      <c r="B15" s="46">
        <v>2.16096185</v>
      </c>
      <c r="C15" s="48">
        <v>9.65254000000001</v>
      </c>
      <c r="D15" s="48">
        <v>5337.20951699999</v>
      </c>
      <c r="E15" s="48">
        <v>230.9995851825</v>
      </c>
      <c r="F15" s="48">
        <v>280.341935</v>
      </c>
      <c r="G15" s="48">
        <v>-833.5968666576</v>
      </c>
      <c r="H15" s="47">
        <v>0.254648263</v>
      </c>
      <c r="I15" s="47">
        <v>7.6644725</v>
      </c>
      <c r="J15" s="48">
        <v>75.8092299999999</v>
      </c>
      <c r="K15" s="48">
        <v>96.78113</v>
      </c>
      <c r="L15" s="49">
        <v>112.31517</v>
      </c>
      <c r="M15" s="50">
        <v>-827.745991845664</v>
      </c>
      <c r="N15" s="48">
        <v>5383.05722284256</v>
      </c>
      <c r="O15" s="51">
        <v>0.7282005498625</v>
      </c>
      <c r="P15" s="18"/>
    </row>
    <row r="16" spans="1:16" s="16" customFormat="1" ht="21.75" customHeight="1">
      <c r="A16" s="6" t="s">
        <v>3</v>
      </c>
      <c r="B16" s="17">
        <f aca="true" t="shared" si="0" ref="B16:O16">SUM(B5:B15)</f>
        <v>1995.9924531029285</v>
      </c>
      <c r="C16" s="17">
        <f t="shared" si="0"/>
        <v>14188.558171454497</v>
      </c>
      <c r="D16" s="17">
        <f t="shared" si="0"/>
        <v>24583.333784371862</v>
      </c>
      <c r="E16" s="17">
        <f t="shared" si="0"/>
        <v>32813.12861374891</v>
      </c>
      <c r="F16" s="17">
        <f t="shared" si="0"/>
        <v>30334.55926807316</v>
      </c>
      <c r="G16" s="17">
        <f t="shared" si="0"/>
        <v>6279.3219563722</v>
      </c>
      <c r="H16" s="17">
        <f t="shared" si="0"/>
        <v>1246.63074951953</v>
      </c>
      <c r="I16" s="17">
        <f t="shared" si="0"/>
        <v>9270.879965113025</v>
      </c>
      <c r="J16" s="17">
        <f t="shared" si="0"/>
        <v>2140.6896900000015</v>
      </c>
      <c r="K16" s="17">
        <f t="shared" si="0"/>
        <v>2571.747359999998</v>
      </c>
      <c r="L16" s="17">
        <f t="shared" si="0"/>
        <v>3240.7451699999956</v>
      </c>
      <c r="M16" s="21">
        <f t="shared" si="0"/>
        <v>7747.428631721368</v>
      </c>
      <c r="N16" s="17">
        <f t="shared" si="0"/>
        <v>45689.56007362695</v>
      </c>
      <c r="O16" s="22">
        <f t="shared" si="0"/>
        <v>916.1471783548342</v>
      </c>
      <c r="P16" s="20"/>
    </row>
    <row r="17" spans="1:16" s="16" customFormat="1" ht="12.75">
      <c r="A17" s="1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s="16" customFormat="1" ht="12.75">
      <c r="A18" s="1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s="16" customFormat="1" ht="12.75">
      <c r="A19" s="1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s="16" customFormat="1" ht="12.75">
      <c r="A20" s="1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5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4"/>
    </row>
    <row r="22" spans="1:7" ht="15.75" customHeight="1">
      <c r="A22" s="5"/>
      <c r="G22" s="5"/>
    </row>
    <row r="50" spans="1:15" ht="21.75" customHeight="1">
      <c r="A50" s="52" t="s">
        <v>36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2" spans="1:15" ht="41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19" t="s">
        <v>4</v>
      </c>
      <c r="B53" s="30">
        <f aca="true" t="shared" si="1" ref="B53:O53">IF(ISNUMBER(B5)=TRUE,B5/B$16,"")</f>
        <v>0.005476082401646413</v>
      </c>
      <c r="C53" s="30">
        <f t="shared" si="1"/>
        <v>0.004439436107172463</v>
      </c>
      <c r="D53" s="30">
        <f t="shared" si="1"/>
        <v>0.00031758792159667574</v>
      </c>
      <c r="E53" s="30">
        <f t="shared" si="1"/>
        <v>0.0016718786233870272</v>
      </c>
      <c r="F53" s="30">
        <f t="shared" si="1"/>
        <v>0.0015756297735039413</v>
      </c>
      <c r="G53" s="30">
        <f t="shared" si="1"/>
        <v>0.0020526759241768036</v>
      </c>
      <c r="H53" s="30">
        <f t="shared" si="1"/>
        <v>0.0030099627415786086</v>
      </c>
      <c r="I53" s="30">
        <f t="shared" si="1"/>
        <v>2.806637568161285E-05</v>
      </c>
      <c r="J53" s="30">
        <f t="shared" si="1"/>
        <v>0.0005985360727364455</v>
      </c>
      <c r="K53" s="30">
        <f t="shared" si="1"/>
        <v>0.0005523754090681758</v>
      </c>
      <c r="L53" s="30">
        <f t="shared" si="1"/>
        <v>0.0004716662124964309</v>
      </c>
      <c r="M53" s="31">
        <f t="shared" si="1"/>
        <v>0.001985057487690375</v>
      </c>
      <c r="N53" s="30">
        <f t="shared" si="1"/>
        <v>0.001984693842752619</v>
      </c>
      <c r="O53" s="32">
        <f t="shared" si="1"/>
        <v>0.001884259981124092</v>
      </c>
    </row>
    <row r="54" spans="1:15" ht="19.5" customHeight="1">
      <c r="A54" s="19" t="s">
        <v>5</v>
      </c>
      <c r="B54" s="30">
        <f aca="true" t="shared" si="2" ref="B54:O54">IF(ISNUMBER(B6)=TRUE,B6/B$16,"")</f>
        <v>0.039643855785352726</v>
      </c>
      <c r="C54" s="30">
        <f t="shared" si="2"/>
        <v>0.08200603603749136</v>
      </c>
      <c r="D54" s="30">
        <f t="shared" si="2"/>
        <v>0.054560002201975606</v>
      </c>
      <c r="E54" s="30">
        <f t="shared" si="2"/>
        <v>0.03020127588597908</v>
      </c>
      <c r="F54" s="30">
        <f t="shared" si="2"/>
        <v>0.37993421922595066</v>
      </c>
      <c r="G54" s="30">
        <f t="shared" si="2"/>
        <v>0.21949325734298672</v>
      </c>
      <c r="H54" s="30">
        <f t="shared" si="2"/>
        <v>0.05344415410092453</v>
      </c>
      <c r="I54" s="30">
        <f t="shared" si="2"/>
        <v>0.003124563967937789</v>
      </c>
      <c r="J54" s="30">
        <f t="shared" si="2"/>
        <v>0.5692702476649005</v>
      </c>
      <c r="K54" s="30">
        <f t="shared" si="2"/>
        <v>0.48562091651179956</v>
      </c>
      <c r="L54" s="30">
        <f t="shared" si="2"/>
        <v>0.4064005563263716</v>
      </c>
      <c r="M54" s="31">
        <f t="shared" si="2"/>
        <v>0.18366068846967645</v>
      </c>
      <c r="N54" s="30">
        <f t="shared" si="2"/>
        <v>0.08847609036592792</v>
      </c>
      <c r="O54" s="32">
        <f t="shared" si="2"/>
        <v>0.03216968130621508</v>
      </c>
    </row>
    <row r="55" spans="1:15" ht="19.5" customHeight="1">
      <c r="A55" s="19" t="s">
        <v>6</v>
      </c>
      <c r="B55" s="30">
        <f aca="true" t="shared" si="3" ref="B55:O55">IF(ISNUMBER(B7)=TRUE,B7/B$16,"")</f>
        <v>0.5865379956902215</v>
      </c>
      <c r="C55" s="30">
        <f t="shared" si="3"/>
        <v>0.2997797367133261</v>
      </c>
      <c r="D55" s="30">
        <f t="shared" si="3"/>
        <v>0.024574199815762865</v>
      </c>
      <c r="E55" s="30">
        <f t="shared" si="3"/>
        <v>0.00851088052392766</v>
      </c>
      <c r="F55" s="30">
        <f t="shared" si="3"/>
        <v>0.06483566830141449</v>
      </c>
      <c r="G55" s="30">
        <f t="shared" si="3"/>
        <v>0.3458175624716362</v>
      </c>
      <c r="H55" s="30">
        <f t="shared" si="3"/>
        <v>0.0693992565245638</v>
      </c>
      <c r="I55" s="30">
        <f t="shared" si="3"/>
        <v>0.0069438754687245995</v>
      </c>
      <c r="J55" s="30">
        <f t="shared" si="3"/>
        <v>0.09350461719652597</v>
      </c>
      <c r="K55" s="30">
        <f t="shared" si="3"/>
        <v>0.12256845478009987</v>
      </c>
      <c r="L55" s="30">
        <f t="shared" si="3"/>
        <v>0.15910829853987</v>
      </c>
      <c r="M55" s="31">
        <f t="shared" si="3"/>
        <v>0.2845154407737389</v>
      </c>
      <c r="N55" s="30">
        <f t="shared" si="3"/>
        <v>0.1316180061319649</v>
      </c>
      <c r="O55" s="32">
        <f t="shared" si="3"/>
        <v>0.14500027190679504</v>
      </c>
    </row>
    <row r="56" spans="1:15" ht="19.5" customHeight="1">
      <c r="A56" s="19" t="s">
        <v>7</v>
      </c>
      <c r="B56" s="30">
        <f aca="true" t="shared" si="4" ref="B56:O56">IF(ISNUMBER(B8)=TRUE,B8/B$16,"")</f>
        <v>0.2745824128483003</v>
      </c>
      <c r="C56" s="30">
        <f t="shared" si="4"/>
        <v>0.02387285065944632</v>
      </c>
      <c r="D56" s="30">
        <f t="shared" si="4"/>
        <v>0.053664792879979155</v>
      </c>
      <c r="E56" s="30">
        <f t="shared" si="4"/>
        <v>0.0004859183067222842</v>
      </c>
      <c r="F56" s="30">
        <f t="shared" si="4"/>
        <v>0.28157773465625685</v>
      </c>
      <c r="G56" s="30">
        <f t="shared" si="4"/>
        <v>0.21553893874266836</v>
      </c>
      <c r="H56" s="30">
        <f t="shared" si="4"/>
        <v>0.00412234581248751</v>
      </c>
      <c r="I56" s="30">
        <f t="shared" si="4"/>
        <v>0.00023325067395300235</v>
      </c>
      <c r="J56" s="30">
        <f t="shared" si="4"/>
        <v>0.03401327634739996</v>
      </c>
      <c r="K56" s="30">
        <f t="shared" si="4"/>
        <v>0.0525795037658754</v>
      </c>
      <c r="L56" s="30">
        <f t="shared" si="4"/>
        <v>0.06828602632770422</v>
      </c>
      <c r="M56" s="31">
        <f t="shared" si="4"/>
        <v>0.17494429471435047</v>
      </c>
      <c r="N56" s="30">
        <f t="shared" si="4"/>
        <v>0.05848801718272042</v>
      </c>
      <c r="O56" s="32">
        <f t="shared" si="4"/>
        <v>0.026871238822849013</v>
      </c>
    </row>
    <row r="57" spans="1:15" ht="19.5" customHeight="1">
      <c r="A57" s="19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0.029136951646452254</v>
      </c>
      <c r="E57" s="30">
        <f t="shared" si="5"/>
        <v>0.24739099754307772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0.026194731846342315</v>
      </c>
      <c r="N57" s="30">
        <f t="shared" si="5"/>
        <v>0.018164561513180338</v>
      </c>
      <c r="O57" s="32">
        <f t="shared" si="5"/>
      </c>
    </row>
    <row r="58" spans="1:15" ht="19.5" customHeight="1">
      <c r="A58" s="19" t="s">
        <v>8</v>
      </c>
      <c r="B58" s="30">
        <f aca="true" t="shared" si="6" ref="B58:O58">IF(ISNUMBER(B10)=TRUE,B10/B$16,"")</f>
        <v>7.928776937239002E-06</v>
      </c>
      <c r="C58" s="30">
        <f t="shared" si="6"/>
        <v>0.0014800783196587783</v>
      </c>
      <c r="D58" s="30">
        <f t="shared" si="6"/>
        <v>0.41781569317450273</v>
      </c>
      <c r="E58" s="30">
        <f t="shared" si="6"/>
        <v>1.9260583391465696E-06</v>
      </c>
      <c r="F58" s="30">
        <f t="shared" si="6"/>
        <v>0.0005363552460484938</v>
      </c>
      <c r="G58" s="30">
        <f t="shared" si="6"/>
      </c>
      <c r="H58" s="30">
        <f t="shared" si="6"/>
      </c>
      <c r="I58" s="30">
        <f t="shared" si="6"/>
        <v>8.052094329870867E-05</v>
      </c>
      <c r="J58" s="30">
        <f t="shared" si="6"/>
        <v>0.05595040727271401</v>
      </c>
      <c r="K58" s="30">
        <f t="shared" si="6"/>
        <v>0.054995643117915015</v>
      </c>
      <c r="L58" s="30">
        <f t="shared" si="6"/>
        <v>0.06659701663614616</v>
      </c>
      <c r="M58" s="31">
        <f t="shared" si="6"/>
        <v>0.03566139035052455</v>
      </c>
      <c r="N58" s="30">
        <f t="shared" si="6"/>
        <v>0.2254062731445088</v>
      </c>
      <c r="O58" s="32">
        <f t="shared" si="6"/>
        <v>0.0005467981048556636</v>
      </c>
    </row>
    <row r="59" spans="1:15" ht="19.5" customHeight="1">
      <c r="A59" s="19" t="s">
        <v>2</v>
      </c>
      <c r="B59" s="30">
        <f aca="true" t="shared" si="7" ref="B59:O59">IF(ISNUMBER(B11)=TRUE,B11/B$16,"")</f>
        <v>0.0056195284402707065</v>
      </c>
      <c r="C59" s="30">
        <f t="shared" si="7"/>
        <v>0.46955929315239137</v>
      </c>
      <c r="D59" s="30">
        <f t="shared" si="7"/>
        <v>0.06491314282805091</v>
      </c>
      <c r="E59" s="30">
        <f t="shared" si="7"/>
        <v>0.004137037904024557</v>
      </c>
      <c r="F59" s="30">
        <f t="shared" si="7"/>
        <v>0.2381598586430379</v>
      </c>
      <c r="G59" s="30">
        <f t="shared" si="7"/>
        <v>0.28693136392278884</v>
      </c>
      <c r="H59" s="30">
        <f t="shared" si="7"/>
        <v>0.05260669395582175</v>
      </c>
      <c r="I59" s="30">
        <f t="shared" si="7"/>
        <v>0.01107356676406482</v>
      </c>
      <c r="J59" s="30">
        <f t="shared" si="7"/>
        <v>0.17073913688069461</v>
      </c>
      <c r="K59" s="30">
        <f t="shared" si="7"/>
        <v>0.19205928143734827</v>
      </c>
      <c r="L59" s="30">
        <f t="shared" si="7"/>
        <v>0.1962362440240853</v>
      </c>
      <c r="M59" s="31">
        <f t="shared" si="7"/>
        <v>0.23551960315606213</v>
      </c>
      <c r="N59" s="30">
        <f t="shared" si="7"/>
        <v>0.23025970721763311</v>
      </c>
      <c r="O59" s="32">
        <f t="shared" si="7"/>
        <v>0.16507062575999149</v>
      </c>
    </row>
    <row r="60" spans="1:15" ht="19.5" customHeight="1">
      <c r="A60" s="19" t="s">
        <v>9</v>
      </c>
      <c r="B60" s="30">
        <f aca="true" t="shared" si="8" ref="B60:O60">IF(ISNUMBER(B12)=TRUE,B12/B$16,"")</f>
        <v>0.013525031444002654</v>
      </c>
      <c r="C60" s="30">
        <f t="shared" si="8"/>
        <v>0.07576573584547872</v>
      </c>
      <c r="D60" s="30">
        <f t="shared" si="8"/>
        <v>0.004327524675651239</v>
      </c>
      <c r="E60" s="30">
        <f t="shared" si="8"/>
        <v>6.453539759639405E-05</v>
      </c>
      <c r="F60" s="30">
        <f t="shared" si="8"/>
        <v>0.016397266148990498</v>
      </c>
      <c r="G60" s="30">
        <f t="shared" si="8"/>
        <v>0.02243415929703908</v>
      </c>
      <c r="H60" s="30">
        <f t="shared" si="8"/>
        <v>0.0028988716793152108</v>
      </c>
      <c r="I60" s="30">
        <f t="shared" si="8"/>
        <v>1.9101948318149E-05</v>
      </c>
      <c r="J60" s="30">
        <f t="shared" si="8"/>
        <v>0.02195959564788672</v>
      </c>
      <c r="K60" s="30">
        <f t="shared" si="8"/>
        <v>0.018428252610318663</v>
      </c>
      <c r="L60" s="30">
        <f t="shared" si="8"/>
        <v>0.014670332749427523</v>
      </c>
      <c r="M60" s="31">
        <f t="shared" si="8"/>
        <v>0.018328812710829756</v>
      </c>
      <c r="N60" s="30">
        <f t="shared" si="8"/>
        <v>0.03223136843189238</v>
      </c>
      <c r="O60" s="32">
        <f t="shared" si="8"/>
        <v>0.02644190821017538</v>
      </c>
    </row>
    <row r="61" spans="1:15" ht="19.5" customHeight="1">
      <c r="A61" s="19" t="s">
        <v>10</v>
      </c>
      <c r="B61" s="30">
        <f aca="true" t="shared" si="9" ref="B61:O61">IF(ISNUMBER(B13)=TRUE,B13/B$16,"")</f>
        <v>0.07352451430232149</v>
      </c>
      <c r="C61" s="30">
        <f t="shared" si="9"/>
        <v>0.03985919481976476</v>
      </c>
      <c r="D61" s="30">
        <f t="shared" si="9"/>
        <v>0.0011373998526229441</v>
      </c>
      <c r="E61" s="30">
        <f t="shared" si="9"/>
        <v>0.16924015500612286</v>
      </c>
      <c r="F61" s="30">
        <f t="shared" si="9"/>
        <v>0.007741599697617852</v>
      </c>
      <c r="G61" s="30">
        <f t="shared" si="9"/>
        <v>0.0404847300011832</v>
      </c>
      <c r="H61" s="30">
        <f t="shared" si="9"/>
        <v>0.040701861463746845</v>
      </c>
      <c r="I61" s="30">
        <f t="shared" si="9"/>
        <v>0.0035711529137025526</v>
      </c>
      <c r="J61" s="30">
        <f t="shared" si="9"/>
        <v>0.0024968121372135896</v>
      </c>
      <c r="K61" s="30">
        <f t="shared" si="9"/>
        <v>0.0023632259118951775</v>
      </c>
      <c r="L61" s="30">
        <f t="shared" si="9"/>
        <v>0.0022313818645604924</v>
      </c>
      <c r="M61" s="31">
        <f t="shared" si="9"/>
        <v>0.052684538955100835</v>
      </c>
      <c r="N61" s="30">
        <f t="shared" si="9"/>
        <v>0.0179801193419633</v>
      </c>
      <c r="O61" s="32">
        <f t="shared" si="9"/>
        <v>0.020551728901145122</v>
      </c>
    </row>
    <row r="62" spans="1:15" ht="19.5" customHeight="1">
      <c r="A62" s="19" t="s">
        <v>11</v>
      </c>
      <c r="B62" s="30">
        <f aca="true" t="shared" si="10" ref="B62:O62">IF(ISNUMBER(B14)=TRUE,B14/B$16,"")</f>
      </c>
      <c r="C62" s="30">
        <f t="shared" si="10"/>
        <v>0.0025573338433358492</v>
      </c>
      <c r="D62" s="30">
        <f t="shared" si="10"/>
        <v>0.13244588117656697</v>
      </c>
      <c r="E62" s="30">
        <f t="shared" si="10"/>
        <v>0.5312555422606309</v>
      </c>
      <c r="F62" s="30">
        <f t="shared" si="10"/>
      </c>
      <c r="G62" s="30">
        <f t="shared" si="10"/>
      </c>
      <c r="H62" s="30">
        <f t="shared" si="10"/>
        <v>0.7736125845238878</v>
      </c>
      <c r="I62" s="30">
        <f t="shared" si="10"/>
        <v>0.9740991754847247</v>
      </c>
      <c r="J62" s="30">
        <f t="shared" si="10"/>
        <v>0.01605391017695791</v>
      </c>
      <c r="K62" s="30">
        <f t="shared" si="10"/>
        <v>0.033199905763682855</v>
      </c>
      <c r="L62" s="30">
        <f t="shared" si="10"/>
        <v>0.051341272229682974</v>
      </c>
      <c r="M62" s="31">
        <f t="shared" si="10"/>
        <v>0.09334682481174425</v>
      </c>
      <c r="N62" s="30">
        <f t="shared" si="10"/>
        <v>0.07757306140192316</v>
      </c>
      <c r="O62" s="32">
        <f t="shared" si="10"/>
        <v>0.5806686359533642</v>
      </c>
    </row>
    <row r="63" spans="1:15" ht="19.5" customHeight="1">
      <c r="A63" s="19" t="s">
        <v>12</v>
      </c>
      <c r="B63" s="30">
        <f aca="true" t="shared" si="11" ref="B63:O63">IF(ISNUMBER(B15)=TRUE,B15/B$16,"")</f>
        <v>0.001082650310947125</v>
      </c>
      <c r="C63" s="30">
        <f t="shared" si="11"/>
        <v>0.0006803045019344986</v>
      </c>
      <c r="D63" s="30">
        <f t="shared" si="11"/>
        <v>0.21710682382683855</v>
      </c>
      <c r="E63" s="30">
        <f t="shared" si="11"/>
        <v>0.007039852490192286</v>
      </c>
      <c r="F63" s="30">
        <f t="shared" si="11"/>
        <v>0.009241668307179172</v>
      </c>
      <c r="G63" s="30">
        <f t="shared" si="11"/>
        <v>-0.1327526877024793</v>
      </c>
      <c r="H63" s="30">
        <f t="shared" si="11"/>
        <v>0.0002042691976739265</v>
      </c>
      <c r="I63" s="30">
        <f t="shared" si="11"/>
        <v>0.0008267254595941216</v>
      </c>
      <c r="J63" s="30">
        <f t="shared" si="11"/>
        <v>0.03541346060297037</v>
      </c>
      <c r="K63" s="30">
        <f t="shared" si="11"/>
        <v>0.03763244069199709</v>
      </c>
      <c r="L63" s="30">
        <f t="shared" si="11"/>
        <v>0.0346572050896554</v>
      </c>
      <c r="M63" s="31">
        <f t="shared" si="11"/>
        <v>-0.10684138327606002</v>
      </c>
      <c r="N63" s="30">
        <f t="shared" si="11"/>
        <v>0.11781810142553294</v>
      </c>
      <c r="O63" s="32">
        <f t="shared" si="11"/>
        <v>0.0007948510534848362</v>
      </c>
    </row>
    <row r="64" spans="1:15" ht="19.5" customHeight="1">
      <c r="A64" s="6" t="s">
        <v>3</v>
      </c>
      <c r="B64" s="33">
        <f aca="true" t="shared" si="12" ref="B64:O64">IF(ISNUMBER(B16)=TRUE,B16/B$16,"")</f>
        <v>1</v>
      </c>
      <c r="C64" s="34">
        <f t="shared" si="12"/>
        <v>1</v>
      </c>
      <c r="D64" s="34">
        <f t="shared" si="12"/>
        <v>1</v>
      </c>
      <c r="E64" s="34">
        <f t="shared" si="12"/>
        <v>1</v>
      </c>
      <c r="F64" s="34">
        <f t="shared" si="12"/>
        <v>1</v>
      </c>
      <c r="G64" s="34">
        <f t="shared" si="12"/>
        <v>1</v>
      </c>
      <c r="H64" s="34">
        <f t="shared" si="12"/>
        <v>1</v>
      </c>
      <c r="I64" s="34">
        <f t="shared" si="12"/>
        <v>1</v>
      </c>
      <c r="J64" s="34">
        <f t="shared" si="12"/>
        <v>1</v>
      </c>
      <c r="K64" s="34">
        <f t="shared" si="12"/>
        <v>1</v>
      </c>
      <c r="L64" s="34">
        <f t="shared" si="12"/>
        <v>1</v>
      </c>
      <c r="M64" s="33">
        <f t="shared" si="12"/>
        <v>1</v>
      </c>
      <c r="N64" s="34">
        <f t="shared" si="12"/>
        <v>1</v>
      </c>
      <c r="O64" s="35">
        <f t="shared" si="12"/>
        <v>1</v>
      </c>
    </row>
    <row r="68" ht="15.75">
      <c r="A68" s="11"/>
    </row>
  </sheetData>
  <sheetProtection/>
  <mergeCells count="2">
    <mergeCell ref="A50:O50"/>
    <mergeCell ref="A1:O1"/>
  </mergeCells>
  <printOptions/>
  <pageMargins left="0.3" right="0.32" top="0.5" bottom="0.48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2018-01-04T08:57:12Z</dcterms:modified>
  <cp:category/>
  <cp:version/>
  <cp:contentType/>
  <cp:contentStatus/>
</cp:coreProperties>
</file>