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tabRatio="691" activeTab="0"/>
  </bookViews>
  <sheets>
    <sheet name="MI mac_inq" sheetId="1" r:id="rId1"/>
  </sheets>
  <definedNames>
    <definedName name="_xlnm.Print_Area" localSheetId="0">'MI mac_inq'!$A$1:$O$65</definedName>
  </definedNames>
  <calcPr fullCalcOnLoad="1"/>
</workbook>
</file>

<file path=xl/sharedStrings.xml><?xml version="1.0" encoding="utf-8"?>
<sst xmlns="http://schemas.openxmlformats.org/spreadsheetml/2006/main" count="68" uniqueCount="37">
  <si>
    <t>COV</t>
  </si>
  <si>
    <t>CO</t>
  </si>
  <si>
    <t>Trasporto su strada</t>
  </si>
  <si>
    <t>Totale</t>
  </si>
  <si>
    <t>Produzione energia e trasform. combustibili</t>
  </si>
  <si>
    <t>Combustione non industriale</t>
  </si>
  <si>
    <t>Combustione nell'industria</t>
  </si>
  <si>
    <t>Processi produttivi</t>
  </si>
  <si>
    <t>Uso di solventi</t>
  </si>
  <si>
    <t>Altre sorgenti mobili e macchinari</t>
  </si>
  <si>
    <t>Trattamento e smaltimento rifiuti</t>
  </si>
  <si>
    <t>Agricoltura</t>
  </si>
  <si>
    <t>Altre sorgenti e assorbimenti</t>
  </si>
  <si>
    <t>Estrazione e distribuzione combustibili</t>
  </si>
  <si>
    <t>NOx</t>
  </si>
  <si>
    <r>
      <t>SO</t>
    </r>
    <r>
      <rPr>
        <b/>
        <vertAlign val="subscript"/>
        <sz val="10"/>
        <rFont val="Times New Roman"/>
        <family val="1"/>
      </rPr>
      <t>2</t>
    </r>
  </si>
  <si>
    <r>
      <t>CH</t>
    </r>
    <r>
      <rPr>
        <b/>
        <vertAlign val="subscript"/>
        <sz val="10"/>
        <rFont val="Times New Roman"/>
        <family val="1"/>
      </rPr>
      <t>4</t>
    </r>
  </si>
  <si>
    <r>
      <t>CO</t>
    </r>
    <r>
      <rPr>
        <b/>
        <vertAlign val="subscript"/>
        <sz val="10"/>
        <rFont val="Times New Roman"/>
        <family val="1"/>
      </rPr>
      <t>2</t>
    </r>
  </si>
  <si>
    <r>
      <t>N</t>
    </r>
    <r>
      <rPr>
        <b/>
        <vertAlign val="subscript"/>
        <sz val="10"/>
        <rFont val="Times New Roman"/>
        <family val="1"/>
      </rPr>
      <t>2</t>
    </r>
    <r>
      <rPr>
        <b/>
        <sz val="10"/>
        <rFont val="Times New Roman"/>
        <family val="1"/>
      </rPr>
      <t>O</t>
    </r>
  </si>
  <si>
    <r>
      <t>NH</t>
    </r>
    <r>
      <rPr>
        <b/>
        <vertAlign val="subscript"/>
        <sz val="10"/>
        <rFont val="Times New Roman"/>
        <family val="1"/>
      </rPr>
      <t>3</t>
    </r>
  </si>
  <si>
    <r>
      <t>SO</t>
    </r>
    <r>
      <rPr>
        <b/>
        <vertAlign val="subscript"/>
        <sz val="12"/>
        <rFont val="Times New Roman"/>
        <family val="1"/>
      </rPr>
      <t>2</t>
    </r>
  </si>
  <si>
    <r>
      <t>CH</t>
    </r>
    <r>
      <rPr>
        <b/>
        <vertAlign val="subscript"/>
        <sz val="12"/>
        <rFont val="Times New Roman"/>
        <family val="1"/>
      </rPr>
      <t>4</t>
    </r>
  </si>
  <si>
    <r>
      <t>CO</t>
    </r>
    <r>
      <rPr>
        <b/>
        <vertAlign val="subscript"/>
        <sz val="12"/>
        <rFont val="Times New Roman"/>
        <family val="1"/>
      </rPr>
      <t>2</t>
    </r>
  </si>
  <si>
    <r>
      <t>N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>O</t>
    </r>
  </si>
  <si>
    <r>
      <t>NH</t>
    </r>
    <r>
      <rPr>
        <b/>
        <vertAlign val="subscript"/>
        <sz val="12"/>
        <rFont val="Times New Roman"/>
        <family val="1"/>
      </rPr>
      <t>3</t>
    </r>
  </si>
  <si>
    <t>PM10</t>
  </si>
  <si>
    <t>PM2.5</t>
  </si>
  <si>
    <t>PTS</t>
  </si>
  <si>
    <r>
      <t>Precurs. O</t>
    </r>
    <r>
      <rPr>
        <b/>
        <vertAlign val="subscript"/>
        <sz val="12"/>
        <rFont val="Times New Roman"/>
        <family val="1"/>
      </rPr>
      <t>3</t>
    </r>
  </si>
  <si>
    <r>
      <t>Precurs. O</t>
    </r>
    <r>
      <rPr>
        <b/>
        <vertAlign val="subscript"/>
        <sz val="10"/>
        <rFont val="Times New Roman"/>
        <family val="1"/>
      </rPr>
      <t>3</t>
    </r>
  </si>
  <si>
    <t>Tot. acidif. (H+)</t>
  </si>
  <si>
    <t>t/anno</t>
  </si>
  <si>
    <t>kt/anno</t>
  </si>
  <si>
    <r>
      <t>CO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 xml:space="preserve"> eq</t>
    </r>
  </si>
  <si>
    <r>
      <t>CO</t>
    </r>
    <r>
      <rPr>
        <b/>
        <vertAlign val="subscript"/>
        <sz val="10"/>
        <rFont val="Times New Roman"/>
        <family val="1"/>
      </rPr>
      <t>2</t>
    </r>
    <r>
      <rPr>
        <b/>
        <sz val="10"/>
        <rFont val="Times New Roman"/>
        <family val="1"/>
      </rPr>
      <t xml:space="preserve"> eq</t>
    </r>
  </si>
  <si>
    <t>Emissioni in provincia di Milano nel 2014 - dati finali (Fonte: INEMAR ARPA LOMBARDIA)</t>
  </si>
  <si>
    <t>Distribuzione  percentuale delle emissioni in provincia di Milano nel 2014 - dati finali</t>
  </si>
</sst>
</file>

<file path=xl/styles.xml><?xml version="1.0" encoding="utf-8"?>
<styleSheet xmlns="http://schemas.openxmlformats.org/spreadsheetml/2006/main">
  <numFmts count="5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#,##0_ ;\-#,##0\ "/>
    <numFmt numFmtId="185" formatCode="#,##0.0"/>
    <numFmt numFmtId="186" formatCode="_-* #,##0.0_-;\-* #,##0.0_-;_-* &quot;-&quot;_-;_-@_-"/>
    <numFmt numFmtId="187" formatCode="0\ %"/>
    <numFmt numFmtId="188" formatCode="_-* #,##0.00_-;\-* #,##0.00_-;_-* &quot;-&quot;_-;_-@_-"/>
    <numFmt numFmtId="189" formatCode="_-* #,##0.000_-;\-* #,##0.000_-;_-* &quot;-&quot;_-;_-@_-"/>
    <numFmt numFmtId="190" formatCode="#,##0.000"/>
    <numFmt numFmtId="191" formatCode="#,##0.0000"/>
    <numFmt numFmtId="192" formatCode="#,##0.00000"/>
    <numFmt numFmtId="193" formatCode="#,##0.000000"/>
    <numFmt numFmtId="194" formatCode="#,##0.0000000"/>
    <numFmt numFmtId="195" formatCode="#,##0.00000000"/>
    <numFmt numFmtId="196" formatCode="#,##0.000000000"/>
    <numFmt numFmtId="197" formatCode="0.0"/>
    <numFmt numFmtId="198" formatCode="#,##0.0_ ;\-#,##0.0\ "/>
    <numFmt numFmtId="199" formatCode="#,##0.00_ ;\-#,##0.00\ "/>
    <numFmt numFmtId="200" formatCode="#,##0.000_ ;\-#,##0.000\ "/>
    <numFmt numFmtId="201" formatCode="#,##0.0000_ ;\-#,##0.0000\ "/>
    <numFmt numFmtId="202" formatCode="#,##0.00000_ ;\-#,##0.00000\ "/>
    <numFmt numFmtId="203" formatCode="#,##0.000000_ ;\-#,##0.000000\ "/>
    <numFmt numFmtId="204" formatCode="_-[$€-2]\ * #,##0.00_-;\-[$€-2]\ * #,##0.00_-;_-[$€-2]\ * &quot;-&quot;??_-"/>
    <numFmt numFmtId="205" formatCode="_-[$€-2]\ * #,##0.000_-;\-[$€-2]\ * #,##0.000_-;_-[$€-2]\ * &quot;-&quot;??_-"/>
    <numFmt numFmtId="206" formatCode="_-[$€-2]\ * #,##0.0_-;\-[$€-2]\ * #,##0.0_-;_-[$€-2]\ * &quot;-&quot;??_-"/>
    <numFmt numFmtId="207" formatCode="_-[$€-2]\ * #,##0_-;\-[$€-2]\ * #,##0_-;_-[$€-2]\ * &quot;-&quot;??_-"/>
  </numFmts>
  <fonts count="33">
    <font>
      <sz val="10"/>
      <name val="Arial"/>
      <family val="0"/>
    </font>
    <font>
      <sz val="10"/>
      <color indexed="8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vertAlign val="subscript"/>
      <sz val="10"/>
      <name val="Times New Roman"/>
      <family val="1"/>
    </font>
    <font>
      <sz val="12"/>
      <name val="Times New Roman"/>
      <family val="1"/>
    </font>
    <font>
      <b/>
      <vertAlign val="subscript"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9.25"/>
      <color indexed="8"/>
      <name val="Times New Roman"/>
      <family val="0"/>
    </font>
    <font>
      <b/>
      <sz val="9.75"/>
      <color indexed="8"/>
      <name val="Times New Roman"/>
      <family val="0"/>
    </font>
    <font>
      <sz val="9.25"/>
      <color indexed="8"/>
      <name val="Times New Roman"/>
      <family val="0"/>
    </font>
    <font>
      <sz val="7.55"/>
      <color indexed="8"/>
      <name val="Times New Roman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16" borderId="1" applyNumberFormat="0" applyAlignment="0" applyProtection="0"/>
    <xf numFmtId="0" fontId="15" fillId="0" borderId="2" applyNumberFormat="0" applyFill="0" applyAlignment="0" applyProtection="0"/>
    <xf numFmtId="0" fontId="16" fillId="17" borderId="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204" fontId="0" fillId="0" borderId="0" applyFont="0" applyFill="0" applyBorder="0" applyAlignment="0" applyProtection="0"/>
    <xf numFmtId="0" fontId="17" fillId="7" borderId="1" applyNumberFormat="0" applyAlignment="0" applyProtection="0"/>
    <xf numFmtId="43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22" borderId="0" applyNumberFormat="0" applyBorder="0" applyAlignment="0" applyProtection="0"/>
    <xf numFmtId="0" fontId="0" fillId="23" borderId="4" applyNumberFormat="0" applyFont="0" applyAlignment="0" applyProtection="0"/>
    <xf numFmtId="0" fontId="19" fillId="16" borderId="5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183" fontId="0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41" fontId="5" fillId="0" borderId="11" xfId="48" applyFont="1" applyBorder="1" applyAlignment="1">
      <alignment vertical="center" wrapText="1"/>
    </xf>
    <xf numFmtId="0" fontId="0" fillId="0" borderId="0" xfId="0" applyFont="1" applyAlignment="1">
      <alignment/>
    </xf>
    <xf numFmtId="41" fontId="4" fillId="0" borderId="10" xfId="0" applyNumberFormat="1" applyFont="1" applyBorder="1" applyAlignment="1">
      <alignment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1" fontId="4" fillId="0" borderId="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3" fontId="2" fillId="0" borderId="14" xfId="0" applyNumberFormat="1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3" fontId="2" fillId="0" borderId="16" xfId="0" applyNumberFormat="1" applyFont="1" applyBorder="1" applyAlignment="1">
      <alignment horizontal="center" vertical="center"/>
    </xf>
    <xf numFmtId="3" fontId="2" fillId="0" borderId="17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3" fontId="2" fillId="0" borderId="18" xfId="0" applyNumberFormat="1" applyFont="1" applyBorder="1" applyAlignment="1">
      <alignment horizontal="center" vertical="center"/>
    </xf>
    <xf numFmtId="185" fontId="2" fillId="0" borderId="0" xfId="0" applyNumberFormat="1" applyFont="1" applyBorder="1" applyAlignment="1">
      <alignment horizontal="center" vertical="center"/>
    </xf>
    <xf numFmtId="3" fontId="2" fillId="0" borderId="19" xfId="0" applyNumberFormat="1" applyFont="1" applyBorder="1" applyAlignment="1">
      <alignment horizontal="center" vertical="center"/>
    </xf>
    <xf numFmtId="3" fontId="2" fillId="0" borderId="20" xfId="0" applyNumberFormat="1" applyFont="1" applyBorder="1" applyAlignment="1">
      <alignment horizontal="center" vertical="center"/>
    </xf>
    <xf numFmtId="184" fontId="4" fillId="0" borderId="12" xfId="0" applyNumberFormat="1" applyFont="1" applyBorder="1" applyAlignment="1">
      <alignment horizontal="center" vertical="center"/>
    </xf>
    <xf numFmtId="184" fontId="4" fillId="0" borderId="13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187" fontId="2" fillId="0" borderId="0" xfId="48" applyNumberFormat="1" applyFont="1" applyBorder="1" applyAlignment="1">
      <alignment vertical="center"/>
    </xf>
    <xf numFmtId="187" fontId="2" fillId="0" borderId="17" xfId="48" applyNumberFormat="1" applyFont="1" applyBorder="1" applyAlignment="1">
      <alignment vertical="center"/>
    </xf>
    <xf numFmtId="187" fontId="2" fillId="0" borderId="18" xfId="48" applyNumberFormat="1" applyFont="1" applyBorder="1" applyAlignment="1">
      <alignment vertical="center"/>
    </xf>
    <xf numFmtId="184" fontId="4" fillId="0" borderId="21" xfId="0" applyNumberFormat="1" applyFont="1" applyBorder="1" applyAlignment="1">
      <alignment horizontal="center" vertical="center"/>
    </xf>
    <xf numFmtId="184" fontId="4" fillId="0" borderId="0" xfId="0" applyNumberFormat="1" applyFont="1" applyBorder="1" applyAlignment="1">
      <alignment horizontal="center" vertical="center"/>
    </xf>
    <xf numFmtId="187" fontId="4" fillId="0" borderId="12" xfId="0" applyNumberFormat="1" applyFont="1" applyBorder="1" applyAlignment="1">
      <alignment vertical="center"/>
    </xf>
    <xf numFmtId="187" fontId="4" fillId="0" borderId="21" xfId="0" applyNumberFormat="1" applyFont="1" applyBorder="1" applyAlignment="1">
      <alignment vertical="center"/>
    </xf>
    <xf numFmtId="187" fontId="4" fillId="0" borderId="13" xfId="0" applyNumberFormat="1" applyFont="1" applyBorder="1" applyAlignment="1">
      <alignment vertical="center"/>
    </xf>
    <xf numFmtId="185" fontId="2" fillId="0" borderId="15" xfId="0" applyNumberFormat="1" applyFont="1" applyBorder="1" applyAlignment="1">
      <alignment horizontal="center" vertical="center"/>
    </xf>
    <xf numFmtId="185" fontId="2" fillId="0" borderId="18" xfId="0" applyNumberFormat="1" applyFont="1" applyBorder="1" applyAlignment="1">
      <alignment horizontal="center" vertical="center"/>
    </xf>
    <xf numFmtId="185" fontId="2" fillId="0" borderId="17" xfId="0" applyNumberFormat="1" applyFont="1" applyBorder="1" applyAlignment="1">
      <alignment horizontal="center" vertical="center"/>
    </xf>
    <xf numFmtId="185" fontId="2" fillId="0" borderId="20" xfId="0" applyNumberFormat="1" applyFont="1" applyBorder="1" applyAlignment="1">
      <alignment horizontal="center" vertical="center"/>
    </xf>
    <xf numFmtId="185" fontId="2" fillId="0" borderId="22" xfId="0" applyNumberFormat="1" applyFont="1" applyBorder="1" applyAlignment="1">
      <alignment horizontal="center" vertical="center"/>
    </xf>
    <xf numFmtId="185" fontId="2" fillId="0" borderId="19" xfId="0" applyNumberFormat="1" applyFont="1" applyBorder="1" applyAlignment="1">
      <alignment horizontal="center" vertical="center"/>
    </xf>
    <xf numFmtId="3" fontId="2" fillId="0" borderId="22" xfId="0" applyNumberFormat="1" applyFont="1" applyBorder="1" applyAlignment="1">
      <alignment horizontal="center" vertical="center"/>
    </xf>
    <xf numFmtId="185" fontId="2" fillId="0" borderId="16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Migliaia (0)_AC 21 a.c. BG mac_inq" xfId="47"/>
    <cellStyle name="Comma [0]" xfId="48"/>
    <cellStyle name="Neutrale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Valuta (0)_AC 21 a.c. BG mac_inq" xfId="64"/>
    <cellStyle name="Currency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21"/>
      <c:rotY val="20"/>
      <c:depthPercent val="100"/>
      <c:rAngAx val="1"/>
    </c:view3D>
    <c:plotArea>
      <c:layout>
        <c:manualLayout>
          <c:xMode val="edge"/>
          <c:yMode val="edge"/>
          <c:x val="0"/>
          <c:y val="0.013"/>
          <c:w val="0.97975"/>
          <c:h val="0.7985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'MI mac_inq'!$A$5</c:f>
              <c:strCache>
                <c:ptCount val="1"/>
                <c:pt idx="0">
                  <c:v>Produzione energia e trasform. combustibili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'MI mac_inq'!$B$3:$O$3</c:f>
              <c:strCache/>
            </c:strRef>
          </c:cat>
          <c:val>
            <c:numRef>
              <c:f>'MI mac_inq'!$B$5:$O$5</c:f>
              <c:numCache/>
            </c:numRef>
          </c:val>
          <c:shape val="cylinder"/>
        </c:ser>
        <c:ser>
          <c:idx val="1"/>
          <c:order val="1"/>
          <c:tx>
            <c:strRef>
              <c:f>'MI mac_inq'!$A$6</c:f>
              <c:strCache>
                <c:ptCount val="1"/>
                <c:pt idx="0">
                  <c:v>Combustione non industriale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'MI mac_inq'!$B$3:$O$3</c:f>
              <c:strCache/>
            </c:strRef>
          </c:cat>
          <c:val>
            <c:numRef>
              <c:f>'MI mac_inq'!$B$6:$O$6</c:f>
              <c:numCache/>
            </c:numRef>
          </c:val>
          <c:shape val="cylinder"/>
        </c:ser>
        <c:ser>
          <c:idx val="2"/>
          <c:order val="2"/>
          <c:tx>
            <c:strRef>
              <c:f>'MI mac_inq'!$A$7</c:f>
              <c:strCache>
                <c:ptCount val="1"/>
                <c:pt idx="0">
                  <c:v>Combustione nell'industria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'MI mac_inq'!$B$3:$O$3</c:f>
              <c:strCache/>
            </c:strRef>
          </c:cat>
          <c:val>
            <c:numRef>
              <c:f>'MI mac_inq'!$B$7:$O$7</c:f>
              <c:numCache/>
            </c:numRef>
          </c:val>
          <c:shape val="cylinder"/>
        </c:ser>
        <c:ser>
          <c:idx val="3"/>
          <c:order val="3"/>
          <c:tx>
            <c:strRef>
              <c:f>'MI mac_inq'!$A$8</c:f>
              <c:strCache>
                <c:ptCount val="1"/>
                <c:pt idx="0">
                  <c:v>Processi produttivi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'MI mac_inq'!$B$3:$O$3</c:f>
              <c:strCache/>
            </c:strRef>
          </c:cat>
          <c:val>
            <c:numRef>
              <c:f>'MI mac_inq'!$B$8:$O$8</c:f>
              <c:numCache/>
            </c:numRef>
          </c:val>
          <c:shape val="cylinder"/>
        </c:ser>
        <c:ser>
          <c:idx val="4"/>
          <c:order val="4"/>
          <c:tx>
            <c:strRef>
              <c:f>'MI mac_inq'!$A$9</c:f>
              <c:strCache>
                <c:ptCount val="1"/>
                <c:pt idx="0">
                  <c:v>Estrazione e distribuzione combustibili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'MI mac_inq'!$B$3:$O$3</c:f>
              <c:strCache/>
            </c:strRef>
          </c:cat>
          <c:val>
            <c:numRef>
              <c:f>'MI mac_inq'!$B$9:$O$9</c:f>
              <c:numCache/>
            </c:numRef>
          </c:val>
          <c:shape val="cylinder"/>
        </c:ser>
        <c:ser>
          <c:idx val="5"/>
          <c:order val="5"/>
          <c:tx>
            <c:strRef>
              <c:f>'MI mac_inq'!$A$10</c:f>
              <c:strCache>
                <c:ptCount val="1"/>
                <c:pt idx="0">
                  <c:v>Uso di solventi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'MI mac_inq'!$B$3:$O$3</c:f>
              <c:strCache/>
            </c:strRef>
          </c:cat>
          <c:val>
            <c:numRef>
              <c:f>'MI mac_inq'!$B$10:$O$10</c:f>
              <c:numCache/>
            </c:numRef>
          </c:val>
          <c:shape val="cylinder"/>
        </c:ser>
        <c:ser>
          <c:idx val="6"/>
          <c:order val="6"/>
          <c:tx>
            <c:strRef>
              <c:f>'MI mac_inq'!$A$11</c:f>
              <c:strCache>
                <c:ptCount val="1"/>
                <c:pt idx="0">
                  <c:v>Trasporto su strada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'MI mac_inq'!$B$3:$O$3</c:f>
              <c:strCache/>
            </c:strRef>
          </c:cat>
          <c:val>
            <c:numRef>
              <c:f>'MI mac_inq'!$B$11:$O$11</c:f>
              <c:numCache/>
            </c:numRef>
          </c:val>
          <c:shape val="cylinder"/>
        </c:ser>
        <c:ser>
          <c:idx val="7"/>
          <c:order val="7"/>
          <c:tx>
            <c:strRef>
              <c:f>'MI mac_inq'!$A$12</c:f>
              <c:strCache>
                <c:ptCount val="1"/>
                <c:pt idx="0">
                  <c:v>Altre sorgenti mobili e macchinari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'MI mac_inq'!$B$3:$O$3</c:f>
              <c:strCache/>
            </c:strRef>
          </c:cat>
          <c:val>
            <c:numRef>
              <c:f>'MI mac_inq'!$B$12:$O$12</c:f>
              <c:numCache/>
            </c:numRef>
          </c:val>
          <c:shape val="cylinder"/>
        </c:ser>
        <c:ser>
          <c:idx val="8"/>
          <c:order val="8"/>
          <c:tx>
            <c:strRef>
              <c:f>'MI mac_inq'!$A$13</c:f>
              <c:strCache>
                <c:ptCount val="1"/>
                <c:pt idx="0">
                  <c:v>Trattamento e smaltimento rifiuti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'MI mac_inq'!$B$3:$O$3</c:f>
              <c:strCache/>
            </c:strRef>
          </c:cat>
          <c:val>
            <c:numRef>
              <c:f>'MI mac_inq'!$B$13:$O$13</c:f>
              <c:numCache/>
            </c:numRef>
          </c:val>
          <c:shape val="cylinder"/>
        </c:ser>
        <c:ser>
          <c:idx val="9"/>
          <c:order val="9"/>
          <c:tx>
            <c:strRef>
              <c:f>'MI mac_inq'!$A$14</c:f>
              <c:strCache>
                <c:ptCount val="1"/>
                <c:pt idx="0">
                  <c:v>Agricoltura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'MI mac_inq'!$B$3:$O$3</c:f>
              <c:strCache/>
            </c:strRef>
          </c:cat>
          <c:val>
            <c:numRef>
              <c:f>'MI mac_inq'!$B$14:$O$14</c:f>
              <c:numCache/>
            </c:numRef>
          </c:val>
          <c:shape val="cylinder"/>
        </c:ser>
        <c:ser>
          <c:idx val="10"/>
          <c:order val="10"/>
          <c:tx>
            <c:strRef>
              <c:f>'MI mac_inq'!$A$15</c:f>
              <c:strCache>
                <c:ptCount val="1"/>
                <c:pt idx="0">
                  <c:v>Altre sorgenti e assorbimenti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'MI mac_inq'!$B$3:$O$3</c:f>
              <c:strCache/>
            </c:strRef>
          </c:cat>
          <c:val>
            <c:numRef>
              <c:f>'MI mac_inq'!$B$15:$O$15</c:f>
              <c:numCache/>
            </c:numRef>
          </c:val>
          <c:shape val="cylinder"/>
        </c:ser>
        <c:overlap val="100"/>
        <c:shape val="cylinder"/>
        <c:axId val="37364687"/>
        <c:axId val="737864"/>
      </c:bar3DChart>
      <c:catAx>
        <c:axId val="3736468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737864"/>
        <c:crosses val="autoZero"/>
        <c:auto val="1"/>
        <c:lblOffset val="100"/>
        <c:tickLblSkip val="1"/>
        <c:noMultiLvlLbl val="0"/>
      </c:catAx>
      <c:valAx>
        <c:axId val="737864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37364687"/>
        <c:crosses val="max"/>
        <c:crossBetween val="between"/>
        <c:dispUnits/>
        <c:minorUnit val="0.0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4275"/>
          <c:y val="0.82275"/>
          <c:w val="0.8305"/>
          <c:h val="0.16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17</xdr:row>
      <xdr:rowOff>66675</xdr:rowOff>
    </xdr:from>
    <xdr:to>
      <xdr:col>14</xdr:col>
      <xdr:colOff>523875</xdr:colOff>
      <xdr:row>49</xdr:row>
      <xdr:rowOff>85725</xdr:rowOff>
    </xdr:to>
    <xdr:graphicFrame>
      <xdr:nvGraphicFramePr>
        <xdr:cNvPr id="1" name="Grafico 1"/>
        <xdr:cNvGraphicFramePr/>
      </xdr:nvGraphicFramePr>
      <xdr:xfrm>
        <a:off x="104775" y="5124450"/>
        <a:ext cx="9296400" cy="520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0" zoomScaleNormal="80" zoomScalePageLayoutView="0" workbookViewId="0" topLeftCell="A1">
      <selection activeCell="A3" sqref="A3"/>
    </sheetView>
  </sheetViews>
  <sheetFormatPr defaultColWidth="9.140625" defaultRowHeight="12.75"/>
  <cols>
    <col min="1" max="1" width="19.28125" style="0" customWidth="1"/>
    <col min="2" max="2" width="8.28125" style="0" customWidth="1"/>
    <col min="5" max="5" width="8.8515625" style="0" customWidth="1"/>
    <col min="6" max="6" width="9.28125" style="0" customWidth="1"/>
    <col min="7" max="8" width="8.7109375" style="0" customWidth="1"/>
    <col min="9" max="9" width="8.140625" style="0" customWidth="1"/>
    <col min="10" max="10" width="7.8515625" style="0" customWidth="1"/>
    <col min="11" max="12" width="8.421875" style="0" customWidth="1"/>
    <col min="13" max="13" width="8.7109375" style="0" customWidth="1"/>
    <col min="14" max="15" width="10.140625" style="0" customWidth="1"/>
  </cols>
  <sheetData>
    <row r="1" spans="1:15" ht="39" customHeight="1">
      <c r="A1" s="46" t="s">
        <v>35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</row>
    <row r="2" spans="1:10" ht="15.75">
      <c r="A2" s="1"/>
      <c r="B2" s="2"/>
      <c r="C2" s="2"/>
      <c r="D2" s="2"/>
      <c r="E2" s="2"/>
      <c r="F2" s="2"/>
      <c r="G2" s="2"/>
      <c r="H2" s="2"/>
      <c r="I2" s="2"/>
      <c r="J2" s="2"/>
    </row>
    <row r="3" spans="1:15" ht="54" customHeight="1">
      <c r="A3" s="3"/>
      <c r="B3" s="9" t="s">
        <v>20</v>
      </c>
      <c r="C3" s="9" t="s">
        <v>14</v>
      </c>
      <c r="D3" s="9" t="s">
        <v>0</v>
      </c>
      <c r="E3" s="9" t="s">
        <v>21</v>
      </c>
      <c r="F3" s="9" t="s">
        <v>1</v>
      </c>
      <c r="G3" s="9" t="s">
        <v>22</v>
      </c>
      <c r="H3" s="9" t="s">
        <v>23</v>
      </c>
      <c r="I3" s="9" t="s">
        <v>24</v>
      </c>
      <c r="J3" s="9" t="s">
        <v>26</v>
      </c>
      <c r="K3" s="9" t="s">
        <v>25</v>
      </c>
      <c r="L3" s="9" t="s">
        <v>27</v>
      </c>
      <c r="M3" s="24" t="s">
        <v>33</v>
      </c>
      <c r="N3" s="9" t="s">
        <v>28</v>
      </c>
      <c r="O3" s="10" t="s">
        <v>30</v>
      </c>
    </row>
    <row r="4" spans="1:15" ht="15.75">
      <c r="A4" s="25"/>
      <c r="B4" s="26" t="s">
        <v>31</v>
      </c>
      <c r="C4" s="26" t="s">
        <v>31</v>
      </c>
      <c r="D4" s="26" t="s">
        <v>31</v>
      </c>
      <c r="E4" s="26" t="s">
        <v>31</v>
      </c>
      <c r="F4" s="26" t="s">
        <v>31</v>
      </c>
      <c r="G4" s="26" t="s">
        <v>32</v>
      </c>
      <c r="H4" s="26" t="s">
        <v>31</v>
      </c>
      <c r="I4" s="26" t="s">
        <v>31</v>
      </c>
      <c r="J4" s="26" t="s">
        <v>31</v>
      </c>
      <c r="K4" s="26" t="s">
        <v>31</v>
      </c>
      <c r="L4" s="26" t="s">
        <v>31</v>
      </c>
      <c r="M4" s="27" t="s">
        <v>32</v>
      </c>
      <c r="N4" s="26" t="s">
        <v>31</v>
      </c>
      <c r="O4" s="28" t="s">
        <v>32</v>
      </c>
    </row>
    <row r="5" spans="1:15" s="12" customFormat="1" ht="21.75" customHeight="1">
      <c r="A5" s="4" t="s">
        <v>4</v>
      </c>
      <c r="B5" s="13">
        <v>17.246460226432</v>
      </c>
      <c r="C5" s="14">
        <v>785.585364117184</v>
      </c>
      <c r="D5" s="14">
        <v>69.766183075712</v>
      </c>
      <c r="E5" s="14">
        <v>123.304304311872</v>
      </c>
      <c r="F5" s="14">
        <v>3625.06010085651</v>
      </c>
      <c r="G5" s="14">
        <v>1220.656371</v>
      </c>
      <c r="H5" s="38">
        <v>7.49399577632</v>
      </c>
      <c r="I5" s="38">
        <v>0.286</v>
      </c>
      <c r="J5" s="38">
        <v>7.80324</v>
      </c>
      <c r="K5" s="38">
        <v>7.99223</v>
      </c>
      <c r="L5" s="45">
        <v>8.16389</v>
      </c>
      <c r="M5" s="13">
        <v>1225.97218934914</v>
      </c>
      <c r="N5" s="14">
        <v>1428.66319865326</v>
      </c>
      <c r="O5" s="15">
        <v>17.6344002179836</v>
      </c>
    </row>
    <row r="6" spans="1:15" s="12" customFormat="1" ht="21.75" customHeight="1">
      <c r="A6" s="4" t="s">
        <v>5</v>
      </c>
      <c r="B6" s="16">
        <v>213.537099041073</v>
      </c>
      <c r="C6" s="17">
        <v>2721.19377827058</v>
      </c>
      <c r="D6" s="17">
        <v>1198.34674823534</v>
      </c>
      <c r="E6" s="17">
        <v>598.060601857476</v>
      </c>
      <c r="F6" s="17">
        <v>7198.97499734401</v>
      </c>
      <c r="G6" s="17">
        <v>4107.25461905833</v>
      </c>
      <c r="H6" s="17">
        <v>94.6791374646722</v>
      </c>
      <c r="I6" s="17">
        <v>12.4603793962109</v>
      </c>
      <c r="J6" s="17">
        <v>703.15803</v>
      </c>
      <c r="K6" s="17">
        <v>719.728069999999</v>
      </c>
      <c r="L6" s="18">
        <v>765.309339999998</v>
      </c>
      <c r="M6" s="16">
        <v>4150.42051706924</v>
      </c>
      <c r="N6" s="17">
        <v>5318.4632558593</v>
      </c>
      <c r="O6" s="18">
        <v>66.564706600721</v>
      </c>
    </row>
    <row r="7" spans="1:15" s="12" customFormat="1" ht="21.75" customHeight="1">
      <c r="A7" s="4" t="s">
        <v>6</v>
      </c>
      <c r="B7" s="16">
        <v>841.353150471767</v>
      </c>
      <c r="C7" s="17">
        <v>2060.69830293969</v>
      </c>
      <c r="D7" s="17">
        <v>378.269293845029</v>
      </c>
      <c r="E7" s="17">
        <v>34.5574517533088</v>
      </c>
      <c r="F7" s="17">
        <v>630.170496582146</v>
      </c>
      <c r="G7" s="17">
        <v>1489.77885077326</v>
      </c>
      <c r="H7" s="17">
        <v>14.7356668388809</v>
      </c>
      <c r="I7" s="19">
        <v>2.99893825005683</v>
      </c>
      <c r="J7" s="17">
        <v>135.73795</v>
      </c>
      <c r="K7" s="17">
        <v>170.75244</v>
      </c>
      <c r="L7" s="18">
        <v>205.81811</v>
      </c>
      <c r="M7" s="16">
        <v>1495.03401578508</v>
      </c>
      <c r="N7" s="17">
        <v>2962.12378238003</v>
      </c>
      <c r="O7" s="18">
        <v>71.2682646060199</v>
      </c>
    </row>
    <row r="8" spans="1:15" s="12" customFormat="1" ht="21.75" customHeight="1">
      <c r="A8" s="4" t="s">
        <v>7</v>
      </c>
      <c r="B8" s="16">
        <v>12.0242216</v>
      </c>
      <c r="C8" s="17">
        <v>20.2966101</v>
      </c>
      <c r="D8" s="17">
        <v>1754.53124047912</v>
      </c>
      <c r="E8" s="19">
        <v>4.81301844316537</v>
      </c>
      <c r="F8" s="17">
        <v>187.9268125</v>
      </c>
      <c r="G8" s="17">
        <v>47.4291885</v>
      </c>
      <c r="H8" s="19">
        <v>0.75023885</v>
      </c>
      <c r="I8" s="17">
        <v>13.610199</v>
      </c>
      <c r="J8" s="17">
        <v>77.56838</v>
      </c>
      <c r="K8" s="17">
        <v>132.10248</v>
      </c>
      <c r="L8" s="18">
        <v>170.9949</v>
      </c>
      <c r="M8" s="16">
        <v>49.8214336383791</v>
      </c>
      <c r="N8" s="17">
        <v>1800.03243643433</v>
      </c>
      <c r="O8" s="39">
        <v>1.617557133754</v>
      </c>
    </row>
    <row r="9" spans="1:15" s="12" customFormat="1" ht="21.75" customHeight="1">
      <c r="A9" s="4" t="s">
        <v>13</v>
      </c>
      <c r="B9" s="16"/>
      <c r="C9" s="17"/>
      <c r="D9" s="17">
        <v>2009.4342635308</v>
      </c>
      <c r="E9" s="17">
        <v>21331.4119398671</v>
      </c>
      <c r="F9" s="17"/>
      <c r="G9" s="17"/>
      <c r="H9" s="17"/>
      <c r="I9" s="17"/>
      <c r="J9" s="17"/>
      <c r="K9" s="17"/>
      <c r="L9" s="18"/>
      <c r="M9" s="16">
        <v>533.285298496676</v>
      </c>
      <c r="N9" s="17">
        <v>2308.07403068894</v>
      </c>
      <c r="O9" s="39"/>
    </row>
    <row r="10" spans="1:15" s="12" customFormat="1" ht="21.75" customHeight="1">
      <c r="A10" s="4" t="s">
        <v>8</v>
      </c>
      <c r="B10" s="40">
        <v>0.0738075628656859</v>
      </c>
      <c r="C10" s="19">
        <v>0.617922688597057</v>
      </c>
      <c r="D10" s="17">
        <v>23290.9998646238</v>
      </c>
      <c r="E10" s="19">
        <v>0.0044</v>
      </c>
      <c r="F10" s="19">
        <v>0.0167</v>
      </c>
      <c r="G10" s="17"/>
      <c r="H10" s="17"/>
      <c r="I10" s="19">
        <v>1.4875</v>
      </c>
      <c r="J10" s="17">
        <v>230.93478</v>
      </c>
      <c r="K10" s="17">
        <v>272.44691</v>
      </c>
      <c r="L10" s="18">
        <v>396.43984</v>
      </c>
      <c r="M10" s="16">
        <v>798.151518276314</v>
      </c>
      <c r="N10" s="17">
        <v>23291.755628904</v>
      </c>
      <c r="O10" s="39">
        <v>0.103234875589653</v>
      </c>
    </row>
    <row r="11" spans="1:15" s="12" customFormat="1" ht="21.75" customHeight="1">
      <c r="A11" s="4" t="s">
        <v>2</v>
      </c>
      <c r="B11" s="16">
        <v>26.0721965168381</v>
      </c>
      <c r="C11" s="17">
        <v>15407.9888312359</v>
      </c>
      <c r="D11" s="17">
        <v>4404.00039200188</v>
      </c>
      <c r="E11" s="17">
        <v>344.71173712362</v>
      </c>
      <c r="F11" s="17">
        <v>17849.9379548763</v>
      </c>
      <c r="G11" s="17">
        <v>4171.2290485647</v>
      </c>
      <c r="H11" s="17">
        <v>146.223295311595</v>
      </c>
      <c r="I11" s="17">
        <v>213.87653191266</v>
      </c>
      <c r="J11" s="17">
        <v>851.441709999997</v>
      </c>
      <c r="K11" s="17">
        <v>1130.64919999999</v>
      </c>
      <c r="L11" s="18">
        <v>1440.21358999999</v>
      </c>
      <c r="M11" s="16">
        <v>4223.42138399563</v>
      </c>
      <c r="N11" s="17">
        <v>25170.0659054657</v>
      </c>
      <c r="O11" s="18">
        <v>348.36465093932</v>
      </c>
    </row>
    <row r="12" spans="1:15" s="12" customFormat="1" ht="21.75" customHeight="1">
      <c r="A12" s="4" t="s">
        <v>9</v>
      </c>
      <c r="B12" s="16">
        <v>52.0450820176034</v>
      </c>
      <c r="C12" s="17">
        <v>1142.72155608229</v>
      </c>
      <c r="D12" s="17">
        <v>302.706197822395</v>
      </c>
      <c r="E12" s="19">
        <v>2.12335447117814</v>
      </c>
      <c r="F12" s="17">
        <v>985.557005049164</v>
      </c>
      <c r="G12" s="17">
        <v>174.241632536871</v>
      </c>
      <c r="H12" s="19">
        <v>3.19720677853048</v>
      </c>
      <c r="I12" s="19">
        <v>0.1621376365174</v>
      </c>
      <c r="J12" s="17">
        <v>44.70831</v>
      </c>
      <c r="K12" s="17">
        <v>45.18506</v>
      </c>
      <c r="L12" s="18">
        <v>45.19283</v>
      </c>
      <c r="M12" s="16">
        <v>175.247484018653</v>
      </c>
      <c r="N12" s="17">
        <v>1805.26749376079</v>
      </c>
      <c r="O12" s="18">
        <v>26.478712378059</v>
      </c>
    </row>
    <row r="13" spans="1:15" s="12" customFormat="1" ht="21.75" customHeight="1">
      <c r="A13" s="4" t="s">
        <v>10</v>
      </c>
      <c r="B13" s="16">
        <v>34.025204467202</v>
      </c>
      <c r="C13" s="17">
        <v>349.567470051839</v>
      </c>
      <c r="D13" s="17">
        <v>151.301257133258</v>
      </c>
      <c r="E13" s="17">
        <v>18141.7415284813</v>
      </c>
      <c r="F13" s="17">
        <v>64.1511808535167</v>
      </c>
      <c r="G13" s="17">
        <v>192.652086987788</v>
      </c>
      <c r="H13" s="17">
        <v>149.254073379178</v>
      </c>
      <c r="I13" s="17">
        <v>36.52379</v>
      </c>
      <c r="J13" s="19">
        <v>7.28486</v>
      </c>
      <c r="K13" s="19">
        <v>7.44033</v>
      </c>
      <c r="L13" s="39">
        <v>8.16234</v>
      </c>
      <c r="M13" s="16">
        <v>690.673339066816</v>
      </c>
      <c r="N13" s="17">
        <v>838.814581889127</v>
      </c>
      <c r="O13" s="18">
        <v>10.811213766327</v>
      </c>
    </row>
    <row r="14" spans="1:15" s="12" customFormat="1" ht="21.75" customHeight="1">
      <c r="A14" s="4" t="s">
        <v>11</v>
      </c>
      <c r="B14" s="40">
        <v>5.52096649184188</v>
      </c>
      <c r="C14" s="17">
        <v>86.0849609304759</v>
      </c>
      <c r="D14" s="17">
        <v>4361.0381338538</v>
      </c>
      <c r="E14" s="17">
        <v>13190.3201299541</v>
      </c>
      <c r="F14" s="17">
        <v>288.066107765318</v>
      </c>
      <c r="G14" s="17"/>
      <c r="H14" s="17">
        <v>559.384569711538</v>
      </c>
      <c r="I14" s="17">
        <v>4923.78665077682</v>
      </c>
      <c r="J14" s="17">
        <v>35.65308</v>
      </c>
      <c r="K14" s="17">
        <v>49.48258</v>
      </c>
      <c r="L14" s="18">
        <v>105.1412</v>
      </c>
      <c r="M14" s="16">
        <v>496.454605022892</v>
      </c>
      <c r="N14" s="17">
        <v>4682.41353986252</v>
      </c>
      <c r="O14" s="18">
        <v>291.661148052192</v>
      </c>
    </row>
    <row r="15" spans="1:15" s="12" customFormat="1" ht="21.75" customHeight="1">
      <c r="A15" s="4" t="s">
        <v>12</v>
      </c>
      <c r="B15" s="42">
        <v>2.11707673</v>
      </c>
      <c r="C15" s="43">
        <v>7.653686</v>
      </c>
      <c r="D15" s="17">
        <v>296.5075488</v>
      </c>
      <c r="E15" s="20">
        <v>22.1417046585</v>
      </c>
      <c r="F15" s="20">
        <v>234.154677</v>
      </c>
      <c r="G15" s="20">
        <v>-42.0360704898995</v>
      </c>
      <c r="H15" s="43">
        <v>0.4219113654</v>
      </c>
      <c r="I15" s="20">
        <v>17.5195805</v>
      </c>
      <c r="J15" s="17">
        <v>166.76241</v>
      </c>
      <c r="K15" s="17">
        <v>215.67067</v>
      </c>
      <c r="L15" s="21">
        <v>225.89118</v>
      </c>
      <c r="M15" s="44">
        <v>-41.3567982865478</v>
      </c>
      <c r="N15" s="20">
        <v>331.912044055219</v>
      </c>
      <c r="O15" s="41">
        <v>1.2630515064625</v>
      </c>
    </row>
    <row r="16" spans="1:15" s="12" customFormat="1" ht="21.75" customHeight="1">
      <c r="A16" s="6" t="s">
        <v>3</v>
      </c>
      <c r="B16" s="22">
        <f aca="true" t="shared" si="0" ref="B16:O16">SUM(B5:B15)</f>
        <v>1204.015265125623</v>
      </c>
      <c r="C16" s="22">
        <f t="shared" si="0"/>
        <v>22582.40848241656</v>
      </c>
      <c r="D16" s="22">
        <f t="shared" si="0"/>
        <v>38216.901123401134</v>
      </c>
      <c r="E16" s="22">
        <f t="shared" si="0"/>
        <v>53793.19017092162</v>
      </c>
      <c r="F16" s="22">
        <f t="shared" si="0"/>
        <v>31064.01603282696</v>
      </c>
      <c r="G16" s="22">
        <f t="shared" si="0"/>
        <v>11361.20572693105</v>
      </c>
      <c r="H16" s="22">
        <f t="shared" si="0"/>
        <v>976.1400954761147</v>
      </c>
      <c r="I16" s="22">
        <f t="shared" si="0"/>
        <v>5222.7117074722655</v>
      </c>
      <c r="J16" s="22">
        <f t="shared" si="0"/>
        <v>2261.052749999997</v>
      </c>
      <c r="K16" s="22">
        <f t="shared" si="0"/>
        <v>2751.4499699999888</v>
      </c>
      <c r="L16" s="22">
        <f t="shared" si="0"/>
        <v>3371.327219999988</v>
      </c>
      <c r="M16" s="33">
        <f t="shared" si="0"/>
        <v>13797.124986432274</v>
      </c>
      <c r="N16" s="22">
        <f t="shared" si="0"/>
        <v>69937.58589795322</v>
      </c>
      <c r="O16" s="23">
        <f t="shared" si="0"/>
        <v>835.7669400764287</v>
      </c>
    </row>
    <row r="17" spans="1:15" s="12" customFormat="1" ht="12.75" customHeight="1">
      <c r="A17" s="11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</row>
    <row r="18" spans="1:12" s="12" customFormat="1" ht="12.75">
      <c r="A18" s="11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</row>
    <row r="19" spans="1:7" ht="12.75">
      <c r="A19" s="5"/>
      <c r="G19" s="5"/>
    </row>
    <row r="51" spans="1:15" ht="15.75">
      <c r="A51" s="47" t="s">
        <v>36</v>
      </c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</row>
    <row r="52" ht="9.75" customHeight="1"/>
    <row r="53" spans="1:15" ht="42" customHeight="1">
      <c r="A53" s="3"/>
      <c r="B53" s="7" t="s">
        <v>15</v>
      </c>
      <c r="C53" s="7" t="s">
        <v>14</v>
      </c>
      <c r="D53" s="7" t="s">
        <v>0</v>
      </c>
      <c r="E53" s="7" t="s">
        <v>16</v>
      </c>
      <c r="F53" s="7" t="s">
        <v>1</v>
      </c>
      <c r="G53" s="7" t="s">
        <v>17</v>
      </c>
      <c r="H53" s="7" t="s">
        <v>18</v>
      </c>
      <c r="I53" s="7" t="s">
        <v>19</v>
      </c>
      <c r="J53" s="7" t="s">
        <v>26</v>
      </c>
      <c r="K53" s="7" t="s">
        <v>25</v>
      </c>
      <c r="L53" s="7" t="s">
        <v>27</v>
      </c>
      <c r="M53" s="29" t="s">
        <v>34</v>
      </c>
      <c r="N53" s="7" t="s">
        <v>29</v>
      </c>
      <c r="O53" s="8" t="s">
        <v>30</v>
      </c>
    </row>
    <row r="54" spans="1:15" ht="19.5" customHeight="1">
      <c r="A54" s="4" t="s">
        <v>4</v>
      </c>
      <c r="B54" s="30">
        <f aca="true" t="shared" si="1" ref="B54:O54">IF(ISNUMBER(B5)=TRUE,B5/B$16,"")</f>
        <v>0.014324120902763271</v>
      </c>
      <c r="C54" s="30">
        <f t="shared" si="1"/>
        <v>0.034787492429289274</v>
      </c>
      <c r="D54" s="30">
        <f t="shared" si="1"/>
        <v>0.0018255321866741433</v>
      </c>
      <c r="E54" s="30">
        <f t="shared" si="1"/>
        <v>0.002292191705308551</v>
      </c>
      <c r="F54" s="30">
        <f t="shared" si="1"/>
        <v>0.11669644057052123</v>
      </c>
      <c r="G54" s="30">
        <f t="shared" si="1"/>
        <v>0.10744074179613772</v>
      </c>
      <c r="H54" s="30">
        <f t="shared" si="1"/>
        <v>0.007677172376230264</v>
      </c>
      <c r="I54" s="30">
        <f t="shared" si="1"/>
        <v>5.476082464801045E-05</v>
      </c>
      <c r="J54" s="30">
        <f t="shared" si="1"/>
        <v>0.0034511534505331687</v>
      </c>
      <c r="K54" s="30">
        <f t="shared" si="1"/>
        <v>0.0029047338992684037</v>
      </c>
      <c r="L54" s="30">
        <f t="shared" si="1"/>
        <v>0.002421565593386699</v>
      </c>
      <c r="M54" s="31">
        <f t="shared" si="1"/>
        <v>0.08885707642387299</v>
      </c>
      <c r="N54" s="30">
        <f t="shared" si="1"/>
        <v>0.020427688206708188</v>
      </c>
      <c r="O54" s="32">
        <f t="shared" si="1"/>
        <v>0.02109966232496703</v>
      </c>
    </row>
    <row r="55" spans="1:15" ht="19.5" customHeight="1">
      <c r="A55" s="4" t="s">
        <v>5</v>
      </c>
      <c r="B55" s="30">
        <f aca="true" t="shared" si="2" ref="B55:O55">IF(ISNUMBER(B6)=TRUE,B6/B$16,"")</f>
        <v>0.177354145936674</v>
      </c>
      <c r="C55" s="30">
        <f t="shared" si="2"/>
        <v>0.1205006002964385</v>
      </c>
      <c r="D55" s="30">
        <f t="shared" si="2"/>
        <v>0.03135646044052388</v>
      </c>
      <c r="E55" s="30">
        <f t="shared" si="2"/>
        <v>0.011117775316117297</v>
      </c>
      <c r="F55" s="30">
        <f t="shared" si="2"/>
        <v>0.2317464358032934</v>
      </c>
      <c r="G55" s="30">
        <f t="shared" si="2"/>
        <v>0.36151573325728376</v>
      </c>
      <c r="H55" s="30">
        <f t="shared" si="2"/>
        <v>0.09699339050148557</v>
      </c>
      <c r="I55" s="30">
        <f t="shared" si="2"/>
        <v>0.0023858064725999564</v>
      </c>
      <c r="J55" s="30">
        <f t="shared" si="2"/>
        <v>0.3109870081536138</v>
      </c>
      <c r="K55" s="30">
        <f t="shared" si="2"/>
        <v>0.2615813763097433</v>
      </c>
      <c r="L55" s="30">
        <f t="shared" si="2"/>
        <v>0.22700535725511709</v>
      </c>
      <c r="M55" s="31">
        <f t="shared" si="2"/>
        <v>0.3008177805992664</v>
      </c>
      <c r="N55" s="30">
        <f t="shared" si="2"/>
        <v>0.07604585127687327</v>
      </c>
      <c r="O55" s="32">
        <f t="shared" si="2"/>
        <v>0.07964505821997916</v>
      </c>
    </row>
    <row r="56" spans="1:15" ht="19.5" customHeight="1">
      <c r="A56" s="4" t="s">
        <v>6</v>
      </c>
      <c r="B56" s="30">
        <f aca="true" t="shared" si="3" ref="B56:O56">IF(ISNUMBER(B7)=TRUE,B7/B$16,"")</f>
        <v>0.698789438009312</v>
      </c>
      <c r="C56" s="30">
        <f t="shared" si="3"/>
        <v>0.09125237038131787</v>
      </c>
      <c r="D56" s="30">
        <f t="shared" si="3"/>
        <v>0.009897958304458273</v>
      </c>
      <c r="E56" s="30">
        <f t="shared" si="3"/>
        <v>0.0006424131315414926</v>
      </c>
      <c r="F56" s="30">
        <f t="shared" si="3"/>
        <v>0.020286188878997878</v>
      </c>
      <c r="G56" s="30">
        <f t="shared" si="3"/>
        <v>0.13112858675218156</v>
      </c>
      <c r="H56" s="30">
        <f t="shared" si="3"/>
        <v>0.015095852436727888</v>
      </c>
      <c r="I56" s="30">
        <f t="shared" si="3"/>
        <v>0.0005742109497957112</v>
      </c>
      <c r="J56" s="30">
        <f t="shared" si="3"/>
        <v>0.060033075300874865</v>
      </c>
      <c r="K56" s="30">
        <f t="shared" si="3"/>
        <v>0.06205907498292644</v>
      </c>
      <c r="L56" s="30">
        <f t="shared" si="3"/>
        <v>0.061049579755714345</v>
      </c>
      <c r="M56" s="31">
        <f t="shared" si="3"/>
        <v>0.10835837301287454</v>
      </c>
      <c r="N56" s="30">
        <f t="shared" si="3"/>
        <v>0.042353817969955396</v>
      </c>
      <c r="O56" s="32">
        <f t="shared" si="3"/>
        <v>0.08527289270320097</v>
      </c>
    </row>
    <row r="57" spans="1:15" ht="19.5" customHeight="1">
      <c r="A57" s="4" t="s">
        <v>7</v>
      </c>
      <c r="B57" s="30">
        <f aca="true" t="shared" si="4" ref="B57:O57">IF(ISNUMBER(B8)=TRUE,B8/B$16,"")</f>
        <v>0.009986768397612826</v>
      </c>
      <c r="C57" s="30">
        <f t="shared" si="4"/>
        <v>0.0008987796902090244</v>
      </c>
      <c r="D57" s="30">
        <f t="shared" si="4"/>
        <v>0.04590982494404231</v>
      </c>
      <c r="E57" s="30">
        <f t="shared" si="4"/>
        <v>8.947263450768698E-05</v>
      </c>
      <c r="F57" s="30">
        <f t="shared" si="4"/>
        <v>0.006049662487342525</v>
      </c>
      <c r="G57" s="30">
        <f t="shared" si="4"/>
        <v>0.00417466153152847</v>
      </c>
      <c r="H57" s="30">
        <f t="shared" si="4"/>
        <v>0.0007685770244219599</v>
      </c>
      <c r="I57" s="30">
        <f t="shared" si="4"/>
        <v>0.002605964058963382</v>
      </c>
      <c r="J57" s="30">
        <f t="shared" si="4"/>
        <v>0.0343063115179423</v>
      </c>
      <c r="K57" s="30">
        <f t="shared" si="4"/>
        <v>0.048011950586185126</v>
      </c>
      <c r="L57" s="30">
        <f t="shared" si="4"/>
        <v>0.05072035101950163</v>
      </c>
      <c r="M57" s="31">
        <f t="shared" si="4"/>
        <v>0.0036110011098233995</v>
      </c>
      <c r="N57" s="30">
        <f t="shared" si="4"/>
        <v>0.025737697595979065</v>
      </c>
      <c r="O57" s="32">
        <f t="shared" si="4"/>
        <v>0.0019354165093035131</v>
      </c>
    </row>
    <row r="58" spans="1:15" ht="19.5" customHeight="1">
      <c r="A58" s="4" t="s">
        <v>13</v>
      </c>
      <c r="B58" s="30">
        <f aca="true" t="shared" si="5" ref="B58:O58">IF(ISNUMBER(B9)=TRUE,B9/B$16,"")</f>
      </c>
      <c r="C58" s="30">
        <f t="shared" si="5"/>
      </c>
      <c r="D58" s="30">
        <f t="shared" si="5"/>
        <v>0.052579727933523494</v>
      </c>
      <c r="E58" s="30">
        <f t="shared" si="5"/>
        <v>0.3965448390788688</v>
      </c>
      <c r="F58" s="30">
        <f t="shared" si="5"/>
      </c>
      <c r="G58" s="30">
        <f t="shared" si="5"/>
      </c>
      <c r="H58" s="30">
        <f t="shared" si="5"/>
      </c>
      <c r="I58" s="30">
        <f t="shared" si="5"/>
      </c>
      <c r="J58" s="30">
        <f t="shared" si="5"/>
      </c>
      <c r="K58" s="30">
        <f t="shared" si="5"/>
      </c>
      <c r="L58" s="30">
        <f t="shared" si="5"/>
      </c>
      <c r="M58" s="31">
        <f t="shared" si="5"/>
        <v>0.038651914730140846</v>
      </c>
      <c r="N58" s="30">
        <f t="shared" si="5"/>
        <v>0.03300191164814695</v>
      </c>
      <c r="O58" s="32">
        <f t="shared" si="5"/>
      </c>
    </row>
    <row r="59" spans="1:15" ht="19.5" customHeight="1">
      <c r="A59" s="4" t="s">
        <v>8</v>
      </c>
      <c r="B59" s="30">
        <f aca="true" t="shared" si="6" ref="B59:O59">IF(ISNUMBER(B10)=TRUE,B10/B$16,"")</f>
        <v>6.130118529517569E-05</v>
      </c>
      <c r="C59" s="30">
        <f t="shared" si="6"/>
        <v>2.7363010862113884E-05</v>
      </c>
      <c r="D59" s="30">
        <f t="shared" si="6"/>
        <v>0.6094423979960572</v>
      </c>
      <c r="E59" s="30">
        <f t="shared" si="6"/>
        <v>8.179473992933884E-08</v>
      </c>
      <c r="F59" s="30">
        <f t="shared" si="6"/>
        <v>5.375995165065663E-07</v>
      </c>
      <c r="G59" s="30">
        <f t="shared" si="6"/>
      </c>
      <c r="H59" s="30">
        <f t="shared" si="6"/>
      </c>
      <c r="I59" s="30">
        <f t="shared" si="6"/>
        <v>0.0002848137295941103</v>
      </c>
      <c r="J59" s="30">
        <f t="shared" si="6"/>
        <v>0.10213595414790756</v>
      </c>
      <c r="K59" s="30">
        <f t="shared" si="6"/>
        <v>0.09901939449038978</v>
      </c>
      <c r="L59" s="30">
        <f t="shared" si="6"/>
        <v>0.11759162315902442</v>
      </c>
      <c r="M59" s="31">
        <f t="shared" si="6"/>
        <v>0.05784911849832447</v>
      </c>
      <c r="N59" s="30">
        <f t="shared" si="6"/>
        <v>0.3330363113031852</v>
      </c>
      <c r="O59" s="32">
        <f t="shared" si="6"/>
        <v>0.00012352112848614525</v>
      </c>
    </row>
    <row r="60" spans="1:15" ht="19.5" customHeight="1">
      <c r="A60" s="4" t="s">
        <v>2</v>
      </c>
      <c r="B60" s="30">
        <f aca="true" t="shared" si="7" ref="B60:O60">IF(ISNUMBER(B11)=TRUE,B11/B$16,"")</f>
        <v>0.021654373721015748</v>
      </c>
      <c r="C60" s="30">
        <f t="shared" si="7"/>
        <v>0.6823005102946876</v>
      </c>
      <c r="D60" s="30">
        <f t="shared" si="7"/>
        <v>0.11523698318138106</v>
      </c>
      <c r="E60" s="30">
        <f t="shared" si="7"/>
        <v>0.006408092474685708</v>
      </c>
      <c r="F60" s="30">
        <f t="shared" si="7"/>
        <v>0.5746178451624974</v>
      </c>
      <c r="G60" s="30">
        <f t="shared" si="7"/>
        <v>0.3671466874926007</v>
      </c>
      <c r="H60" s="30">
        <f t="shared" si="7"/>
        <v>0.14979744812170043</v>
      </c>
      <c r="I60" s="30">
        <f t="shared" si="7"/>
        <v>0.04095124216920904</v>
      </c>
      <c r="J60" s="30">
        <f t="shared" si="7"/>
        <v>0.37656870676723403</v>
      </c>
      <c r="K60" s="30">
        <f t="shared" si="7"/>
        <v>0.4109284967300331</v>
      </c>
      <c r="L60" s="30">
        <f t="shared" si="7"/>
        <v>0.42719483930723146</v>
      </c>
      <c r="M60" s="31">
        <f t="shared" si="7"/>
        <v>0.30610880079355884</v>
      </c>
      <c r="N60" s="30">
        <f t="shared" si="7"/>
        <v>0.3598932617175498</v>
      </c>
      <c r="O60" s="32">
        <f t="shared" si="7"/>
        <v>0.416820329011175</v>
      </c>
    </row>
    <row r="61" spans="1:15" ht="19.5" customHeight="1">
      <c r="A61" s="4" t="s">
        <v>9</v>
      </c>
      <c r="B61" s="30">
        <f aca="true" t="shared" si="8" ref="B61:O61">IF(ISNUMBER(B12)=TRUE,B12/B$16,"")</f>
        <v>0.04322626425519047</v>
      </c>
      <c r="C61" s="30">
        <f t="shared" si="8"/>
        <v>0.05060228881131312</v>
      </c>
      <c r="D61" s="30">
        <f t="shared" si="8"/>
        <v>0.007920741580929508</v>
      </c>
      <c r="E61" s="30">
        <f t="shared" si="8"/>
        <v>3.9472551533594265E-05</v>
      </c>
      <c r="F61" s="30">
        <f t="shared" si="8"/>
        <v>0.03172664487449642</v>
      </c>
      <c r="G61" s="30">
        <f t="shared" si="8"/>
        <v>0.015336544089140272</v>
      </c>
      <c r="H61" s="30">
        <f t="shared" si="8"/>
        <v>0.003275356471215369</v>
      </c>
      <c r="I61" s="30">
        <f t="shared" si="8"/>
        <v>3.1044722664937755E-05</v>
      </c>
      <c r="J61" s="30">
        <f t="shared" si="8"/>
        <v>0.01977322731634636</v>
      </c>
      <c r="K61" s="30">
        <f t="shared" si="8"/>
        <v>0.016422272072059586</v>
      </c>
      <c r="L61" s="30">
        <f t="shared" si="8"/>
        <v>0.01340505594707599</v>
      </c>
      <c r="M61" s="31">
        <f t="shared" si="8"/>
        <v>0.012701739252995586</v>
      </c>
      <c r="N61" s="30">
        <f t="shared" si="8"/>
        <v>0.025812550870641687</v>
      </c>
      <c r="O61" s="32">
        <f t="shared" si="8"/>
        <v>0.031681933214105826</v>
      </c>
    </row>
    <row r="62" spans="1:15" ht="19.5" customHeight="1">
      <c r="A62" s="4" t="s">
        <v>10</v>
      </c>
      <c r="B62" s="30">
        <f aca="true" t="shared" si="9" ref="B62:O62">IF(ISNUMBER(B13)=TRUE,B13/B$16,"")</f>
        <v>0.02825977830409976</v>
      </c>
      <c r="C62" s="30">
        <f t="shared" si="9"/>
        <v>0.015479636298494213</v>
      </c>
      <c r="D62" s="30">
        <f t="shared" si="9"/>
        <v>0.003959014276032249</v>
      </c>
      <c r="E62" s="30">
        <f t="shared" si="9"/>
        <v>0.33724977958804864</v>
      </c>
      <c r="F62" s="30">
        <f t="shared" si="9"/>
        <v>0.0020651283718668193</v>
      </c>
      <c r="G62" s="30">
        <f t="shared" si="9"/>
        <v>0.01695701069219422</v>
      </c>
      <c r="H62" s="30">
        <f t="shared" si="9"/>
        <v>0.152902307845862</v>
      </c>
      <c r="I62" s="30">
        <f t="shared" si="9"/>
        <v>0.006993261747100551</v>
      </c>
      <c r="J62" s="30">
        <f t="shared" si="9"/>
        <v>0.0032218885649616135</v>
      </c>
      <c r="K62" s="30">
        <f t="shared" si="9"/>
        <v>0.0027041487510674348</v>
      </c>
      <c r="L62" s="30">
        <f t="shared" si="9"/>
        <v>0.0024211058338027567</v>
      </c>
      <c r="M62" s="31">
        <f t="shared" si="9"/>
        <v>0.050059221739746924</v>
      </c>
      <c r="N62" s="30">
        <f t="shared" si="9"/>
        <v>0.011993759451649525</v>
      </c>
      <c r="O62" s="32">
        <f t="shared" si="9"/>
        <v>0.01293568008964119</v>
      </c>
    </row>
    <row r="63" spans="1:15" ht="19.5" customHeight="1">
      <c r="A63" s="4" t="s">
        <v>11</v>
      </c>
      <c r="B63" s="30">
        <f aca="true" t="shared" si="10" ref="B63:O63">IF(ISNUMBER(B14)=TRUE,B14/B$16,"")</f>
        <v>0.004585462204472831</v>
      </c>
      <c r="C63" s="30">
        <f t="shared" si="10"/>
        <v>0.00381203630239461</v>
      </c>
      <c r="D63" s="30">
        <f t="shared" si="10"/>
        <v>0.11411281411258724</v>
      </c>
      <c r="E63" s="30">
        <f t="shared" si="10"/>
        <v>0.24520427377598147</v>
      </c>
      <c r="F63" s="30">
        <f t="shared" si="10"/>
        <v>0.009273305404584636</v>
      </c>
      <c r="G63" s="30">
        <f t="shared" si="10"/>
      </c>
      <c r="H63" s="30">
        <f t="shared" si="10"/>
        <v>0.5730576710289693</v>
      </c>
      <c r="I63" s="30">
        <f t="shared" si="10"/>
        <v>0.9427643964594551</v>
      </c>
      <c r="J63" s="30">
        <f t="shared" si="10"/>
        <v>0.015768353922746847</v>
      </c>
      <c r="K63" s="30">
        <f t="shared" si="10"/>
        <v>0.017984183081475473</v>
      </c>
      <c r="L63" s="30">
        <f t="shared" si="10"/>
        <v>0.031186886688501385</v>
      </c>
      <c r="M63" s="31">
        <f t="shared" si="10"/>
        <v>0.035982467761297536</v>
      </c>
      <c r="N63" s="30">
        <f t="shared" si="10"/>
        <v>0.06695131780348676</v>
      </c>
      <c r="O63" s="32">
        <f t="shared" si="10"/>
        <v>0.3489742583327361</v>
      </c>
    </row>
    <row r="64" spans="1:15" ht="19.5" customHeight="1">
      <c r="A64" s="4" t="s">
        <v>12</v>
      </c>
      <c r="B64" s="30">
        <f aca="true" t="shared" si="11" ref="B64:O64">IF(ISNUMBER(B15)=TRUE,B15/B$16,"")</f>
        <v>0.0017583470835638541</v>
      </c>
      <c r="C64" s="30">
        <f t="shared" si="11"/>
        <v>0.00033892248499354816</v>
      </c>
      <c r="D64" s="30">
        <f t="shared" si="11"/>
        <v>0.007758545043790619</v>
      </c>
      <c r="E64" s="30">
        <f t="shared" si="11"/>
        <v>0.0004116079486668722</v>
      </c>
      <c r="F64" s="30">
        <f t="shared" si="11"/>
        <v>0.007537810846883306</v>
      </c>
      <c r="G64" s="30">
        <f t="shared" si="11"/>
        <v>-0.00369996561106675</v>
      </c>
      <c r="H64" s="30">
        <f t="shared" si="11"/>
        <v>0.0004322241933871303</v>
      </c>
      <c r="I64" s="30">
        <f t="shared" si="11"/>
        <v>0.0033544988659692425</v>
      </c>
      <c r="J64" s="30">
        <f t="shared" si="11"/>
        <v>0.07375432085783944</v>
      </c>
      <c r="K64" s="30">
        <f t="shared" si="11"/>
        <v>0.07838436909685147</v>
      </c>
      <c r="L64" s="30">
        <f t="shared" si="11"/>
        <v>0.06700363544064429</v>
      </c>
      <c r="M64" s="31">
        <f t="shared" si="11"/>
        <v>-0.002997493921901626</v>
      </c>
      <c r="N64" s="30">
        <f t="shared" si="11"/>
        <v>0.004745832155824135</v>
      </c>
      <c r="O64" s="32">
        <f t="shared" si="11"/>
        <v>0.0015112484664049973</v>
      </c>
    </row>
    <row r="65" spans="1:15" ht="19.5" customHeight="1">
      <c r="A65" s="6" t="s">
        <v>3</v>
      </c>
      <c r="B65" s="35">
        <f aca="true" t="shared" si="12" ref="B65:O65">IF(ISNUMBER(B16)=TRUE,B16/B$16,"")</f>
        <v>1</v>
      </c>
      <c r="C65" s="35">
        <f t="shared" si="12"/>
        <v>1</v>
      </c>
      <c r="D65" s="35">
        <f t="shared" si="12"/>
        <v>1</v>
      </c>
      <c r="E65" s="35">
        <f t="shared" si="12"/>
        <v>1</v>
      </c>
      <c r="F65" s="35">
        <f t="shared" si="12"/>
        <v>1</v>
      </c>
      <c r="G65" s="35">
        <f t="shared" si="12"/>
        <v>1</v>
      </c>
      <c r="H65" s="35">
        <f t="shared" si="12"/>
        <v>1</v>
      </c>
      <c r="I65" s="35">
        <f t="shared" si="12"/>
        <v>1</v>
      </c>
      <c r="J65" s="35">
        <f t="shared" si="12"/>
        <v>1</v>
      </c>
      <c r="K65" s="35">
        <f t="shared" si="12"/>
        <v>1</v>
      </c>
      <c r="L65" s="35">
        <f t="shared" si="12"/>
        <v>1</v>
      </c>
      <c r="M65" s="36">
        <f t="shared" si="12"/>
        <v>1</v>
      </c>
      <c r="N65" s="35">
        <f t="shared" si="12"/>
        <v>1</v>
      </c>
      <c r="O65" s="37">
        <f t="shared" si="12"/>
        <v>1</v>
      </c>
    </row>
    <row r="66" ht="12.75">
      <c r="A66" s="11"/>
    </row>
  </sheetData>
  <sheetProtection/>
  <mergeCells count="2">
    <mergeCell ref="A1:O1"/>
    <mergeCell ref="A51:O51"/>
  </mergeCells>
  <printOptions/>
  <pageMargins left="0.31" right="0.2" top="0.4" bottom="0.28" header="0.33" footer="0.2"/>
  <pageSetup horizontalDpi="300" verticalDpi="3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MORETTI MARCO</cp:lastModifiedBy>
  <cp:lastPrinted>2010-01-14T09:10:18Z</cp:lastPrinted>
  <dcterms:created xsi:type="dcterms:W3CDTF">1996-11-05T10:16:36Z</dcterms:created>
  <dcterms:modified xsi:type="dcterms:W3CDTF">2018-01-04T08:59:02Z</dcterms:modified>
  <cp:category/>
  <cp:version/>
  <cp:contentType/>
  <cp:contentStatus/>
</cp:coreProperties>
</file>