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691" activeTab="0"/>
  </bookViews>
  <sheets>
    <sheet name="MN mac_inq" sheetId="1" r:id="rId1"/>
  </sheets>
  <definedNames>
    <definedName name="_xlnm.Print_Area" localSheetId="0">'MN mac_inq'!$A$1:$O$64</definedName>
  </definedNames>
  <calcPr fullCalcOnLoad="1"/>
</workbook>
</file>

<file path=xl/sharedStrings.xml><?xml version="1.0" encoding="utf-8"?>
<sst xmlns="http://schemas.openxmlformats.org/spreadsheetml/2006/main" count="68" uniqueCount="37">
  <si>
    <t>COV</t>
  </si>
  <si>
    <t>CO</t>
  </si>
  <si>
    <t>Trasporto su strada</t>
  </si>
  <si>
    <t>Totale</t>
  </si>
  <si>
    <t>Produzione energia e trasform. combustibili</t>
  </si>
  <si>
    <t>Combustione non industriale</t>
  </si>
  <si>
    <t>Combustione nell'industria</t>
  </si>
  <si>
    <t>Processi produttivi</t>
  </si>
  <si>
    <t>Uso di solventi</t>
  </si>
  <si>
    <t>Altre sorgenti mobili e macchinari</t>
  </si>
  <si>
    <t>Trattamento e smaltimento rifiuti</t>
  </si>
  <si>
    <t>Agricoltura</t>
  </si>
  <si>
    <t>Altre sorgenti e assorbimenti</t>
  </si>
  <si>
    <t>Estrazione e distribuzione combustibili</t>
  </si>
  <si>
    <t>NOx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</si>
  <si>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</si>
  <si>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</si>
  <si>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</si>
  <si>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</si>
  <si>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</si>
  <si>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</si>
  <si>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</si>
  <si>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</si>
  <si>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</si>
  <si>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</si>
  <si>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PM10</t>
  </si>
  <si>
    <t>PM2.5</t>
  </si>
  <si>
    <t>PTS</t>
  </si>
  <si>
    <r>
      <t>Precurs. O</t>
    </r>
    <r>
      <rPr>
        <b/>
        <vertAlign val="subscript"/>
        <sz val="12"/>
        <rFont val="Times New Roman"/>
        <family val="1"/>
      </rPr>
      <t>3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</si>
  <si>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</si>
  <si>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Tot. acidif. (H+)</t>
  </si>
  <si>
    <t>t/anno</t>
  </si>
  <si>
    <t>kt/anno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</si>
  <si>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</si>
  <si>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</si>
  <si>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t>Emissioni in provincia di Mantova nel 2014 - dati finali (Fonte: INEMAR ARPA LOMBARDIA)</t>
  </si>
  <si>
    <t>Distribuzione  percentuale delle emissioni in provincia di Mantova nel 2014 - dati finali</t>
  </si>
</sst>
</file>

<file path=xl/styles.xml><?xml version="1.0" encoding="utf-8"?>
<styleSheet xmlns="http://schemas.openxmlformats.org/spreadsheetml/2006/main">
  <numFmts count="5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_ ;\-#,##0\ "/>
    <numFmt numFmtId="185" formatCode="#,##0.0"/>
    <numFmt numFmtId="186" formatCode="_-* #,##0.0_-;\-* #,##0.0_-;_-* &quot;-&quot;_-;_-@_-"/>
    <numFmt numFmtId="187" formatCode="0\ %"/>
    <numFmt numFmtId="188" formatCode="_-* #,##0.00_-;\-* #,##0.00_-;_-* &quot;-&quot;_-;_-@_-"/>
    <numFmt numFmtId="189" formatCode="_-* #,##0.000_-;\-* #,##0.000_-;_-* &quot;-&quot;_-;_-@_-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0.0"/>
    <numFmt numFmtId="198" formatCode="#,##0.0_ ;\-#,##0.0\ "/>
    <numFmt numFmtId="199" formatCode="#,##0.00_ ;\-#,##0.00\ "/>
    <numFmt numFmtId="200" formatCode="#,##0.000_ ;\-#,##0.000\ "/>
    <numFmt numFmtId="201" formatCode="#,##0.0000_ ;\-#,##0.0000\ "/>
    <numFmt numFmtId="202" formatCode="#,##0.00000_ ;\-#,##0.00000\ "/>
    <numFmt numFmtId="203" formatCode="#,##0.000000_ ;\-#,##0.000000\ "/>
    <numFmt numFmtId="204" formatCode="_-[$€-2]\ * #,##0.00_-;\-[$€-2]\ * #,##0.00_-;_-[$€-2]\ * &quot;-&quot;??_-"/>
    <numFmt numFmtId="205" formatCode="_-[$€-2]\ * #,##0.000_-;\-[$€-2]\ * #,##0.000_-;_-[$€-2]\ * &quot;-&quot;??_-"/>
    <numFmt numFmtId="206" formatCode="_-[$€-2]\ * #,##0.0_-;\-[$€-2]\ * #,##0.0_-;_-[$€-2]\ * &quot;-&quot;??_-"/>
    <numFmt numFmtId="207" formatCode="_-[$€-2]\ * #,##0_-;\-[$€-2]\ * #,##0_-;_-[$€-2]\ * &quot;-&quot;??_-"/>
  </numFmts>
  <fonts count="33">
    <font>
      <sz val="10"/>
      <name val="Arial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bscript"/>
      <sz val="10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9"/>
      <color indexed="8"/>
      <name val="Times New Roman"/>
      <family val="0"/>
    </font>
    <font>
      <b/>
      <sz val="9.75"/>
      <color indexed="8"/>
      <name val="Times New Roman"/>
      <family val="0"/>
    </font>
    <font>
      <sz val="9.25"/>
      <color indexed="8"/>
      <name val="Times New Roman"/>
      <family val="0"/>
    </font>
    <font>
      <sz val="7.55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204" fontId="0" fillId="0" borderId="0" applyFont="0" applyFill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83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1" fontId="5" fillId="0" borderId="11" xfId="48" applyFont="1" applyBorder="1" applyAlignment="1">
      <alignment vertical="center" wrapText="1"/>
    </xf>
    <xf numFmtId="0" fontId="0" fillId="0" borderId="0" xfId="0" applyFont="1" applyAlignment="1">
      <alignment/>
    </xf>
    <xf numFmtId="41" fontId="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185" fontId="2" fillId="0" borderId="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184" fontId="4" fillId="0" borderId="12" xfId="0" applyNumberFormat="1" applyFont="1" applyBorder="1" applyAlignment="1">
      <alignment horizontal="center" vertical="center"/>
    </xf>
    <xf numFmtId="184" fontId="4" fillId="0" borderId="1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87" fontId="2" fillId="0" borderId="0" xfId="48" applyNumberFormat="1" applyFont="1" applyBorder="1" applyAlignment="1">
      <alignment vertical="center"/>
    </xf>
    <xf numFmtId="187" fontId="2" fillId="0" borderId="17" xfId="48" applyNumberFormat="1" applyFont="1" applyBorder="1" applyAlignment="1">
      <alignment vertical="center"/>
    </xf>
    <xf numFmtId="187" fontId="2" fillId="0" borderId="18" xfId="48" applyNumberFormat="1" applyFont="1" applyBorder="1" applyAlignment="1">
      <alignment vertical="center"/>
    </xf>
    <xf numFmtId="184" fontId="4" fillId="0" borderId="21" xfId="0" applyNumberFormat="1" applyFont="1" applyBorder="1" applyAlignment="1">
      <alignment horizontal="center" vertical="center"/>
    </xf>
    <xf numFmtId="184" fontId="4" fillId="0" borderId="0" xfId="0" applyNumberFormat="1" applyFont="1" applyBorder="1" applyAlignment="1">
      <alignment horizontal="center" vertical="center"/>
    </xf>
    <xf numFmtId="187" fontId="4" fillId="0" borderId="12" xfId="0" applyNumberFormat="1" applyFont="1" applyBorder="1" applyAlignment="1">
      <alignment vertical="center"/>
    </xf>
    <xf numFmtId="187" fontId="4" fillId="0" borderId="21" xfId="0" applyNumberFormat="1" applyFont="1" applyBorder="1" applyAlignment="1">
      <alignment vertical="center"/>
    </xf>
    <xf numFmtId="187" fontId="4" fillId="0" borderId="13" xfId="0" applyNumberFormat="1" applyFont="1" applyBorder="1" applyAlignment="1">
      <alignment vertical="center"/>
    </xf>
    <xf numFmtId="185" fontId="2" fillId="0" borderId="18" xfId="0" applyNumberFormat="1" applyFont="1" applyBorder="1" applyAlignment="1">
      <alignment horizontal="center" vertical="center"/>
    </xf>
    <xf numFmtId="185" fontId="2" fillId="0" borderId="17" xfId="0" applyNumberFormat="1" applyFont="1" applyBorder="1" applyAlignment="1">
      <alignment horizontal="center" vertical="center"/>
    </xf>
    <xf numFmtId="185" fontId="2" fillId="0" borderId="20" xfId="0" applyNumberFormat="1" applyFont="1" applyBorder="1" applyAlignment="1">
      <alignment horizontal="center" vertical="center"/>
    </xf>
    <xf numFmtId="185" fontId="2" fillId="0" borderId="22" xfId="0" applyNumberFormat="1" applyFont="1" applyBorder="1" applyAlignment="1">
      <alignment horizontal="center" vertical="center"/>
    </xf>
    <xf numFmtId="185" fontId="2" fillId="0" borderId="19" xfId="0" applyNumberFormat="1" applyFont="1" applyBorder="1" applyAlignment="1">
      <alignment horizontal="center" vertical="center"/>
    </xf>
    <xf numFmtId="185" fontId="2" fillId="0" borderId="1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AC 21 a.c. BG mac_inq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AC 21 a.c. BG mac_inq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5"/>
      <c:rotY val="20"/>
      <c:depthPercent val="100"/>
      <c:rAngAx val="1"/>
    </c:view3D>
    <c:plotArea>
      <c:layout>
        <c:manualLayout>
          <c:xMode val="edge"/>
          <c:yMode val="edge"/>
          <c:x val="0"/>
          <c:y val="0.018"/>
          <c:w val="0.978"/>
          <c:h val="0.793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'MN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mac_inq'!$B$5:$O$5</c:f>
              <c:numCache/>
            </c:numRef>
          </c:val>
          <c:shape val="cylinder"/>
        </c:ser>
        <c:ser>
          <c:idx val="1"/>
          <c:order val="1"/>
          <c:tx>
            <c:strRef>
              <c:f>'MN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mac_inq'!$B$6:$O$6</c:f>
              <c:numCache/>
            </c:numRef>
          </c:val>
          <c:shape val="cylinder"/>
        </c:ser>
        <c:ser>
          <c:idx val="2"/>
          <c:order val="2"/>
          <c:tx>
            <c:strRef>
              <c:f>'MN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mac_inq'!$B$7:$O$7</c:f>
              <c:numCache/>
            </c:numRef>
          </c:val>
          <c:shape val="cylinder"/>
        </c:ser>
        <c:ser>
          <c:idx val="3"/>
          <c:order val="3"/>
          <c:tx>
            <c:strRef>
              <c:f>'MN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mac_inq'!$B$8:$O$8</c:f>
              <c:numCache/>
            </c:numRef>
          </c:val>
          <c:shape val="cylinder"/>
        </c:ser>
        <c:ser>
          <c:idx val="4"/>
          <c:order val="4"/>
          <c:tx>
            <c:strRef>
              <c:f>'MN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mac_inq'!$B$9:$O$9</c:f>
              <c:numCache/>
            </c:numRef>
          </c:val>
          <c:shape val="cylinder"/>
        </c:ser>
        <c:ser>
          <c:idx val="5"/>
          <c:order val="5"/>
          <c:tx>
            <c:strRef>
              <c:f>'MN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'MN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'MN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'MN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'MN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'MN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mac_inq'!$B$15:$O$15</c:f>
              <c:numCache/>
            </c:numRef>
          </c:val>
          <c:shape val="cylinder"/>
        </c:ser>
        <c:overlap val="100"/>
        <c:shape val="cylinder"/>
        <c:axId val="18957158"/>
        <c:axId val="36396695"/>
      </c:bar3DChart>
      <c:catAx>
        <c:axId val="1895715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6396695"/>
        <c:crosses val="autoZero"/>
        <c:auto val="1"/>
        <c:lblOffset val="100"/>
        <c:tickLblSkip val="1"/>
        <c:noMultiLvlLbl val="0"/>
      </c:catAx>
      <c:valAx>
        <c:axId val="3639669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8957158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425"/>
          <c:y val="0.808"/>
          <c:w val="0.83025"/>
          <c:h val="0.16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</xdr:row>
      <xdr:rowOff>114300</xdr:rowOff>
    </xdr:from>
    <xdr:to>
      <xdr:col>14</xdr:col>
      <xdr:colOff>561975</xdr:colOff>
      <xdr:row>48</xdr:row>
      <xdr:rowOff>76200</xdr:rowOff>
    </xdr:to>
    <xdr:graphicFrame>
      <xdr:nvGraphicFramePr>
        <xdr:cNvPr id="1" name="Grafico 1"/>
        <xdr:cNvGraphicFramePr/>
      </xdr:nvGraphicFramePr>
      <xdr:xfrm>
        <a:off x="104775" y="4924425"/>
        <a:ext cx="933450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19.57421875" style="0" customWidth="1"/>
    <col min="2" max="2" width="8.8515625" style="0" customWidth="1"/>
    <col min="3" max="3" width="9.28125" style="0" customWidth="1"/>
    <col min="5" max="5" width="8.8515625" style="0" customWidth="1"/>
    <col min="6" max="6" width="9.28125" style="0" customWidth="1"/>
    <col min="7" max="7" width="8.57421875" style="0" customWidth="1"/>
    <col min="8" max="8" width="8.140625" style="0" customWidth="1"/>
    <col min="9" max="9" width="8.57421875" style="0" bestFit="1" customWidth="1"/>
    <col min="10" max="10" width="8.28125" style="0" customWidth="1"/>
    <col min="11" max="12" width="8.140625" style="0" customWidth="1"/>
    <col min="13" max="13" width="8.57421875" style="0" customWidth="1"/>
    <col min="14" max="14" width="9.7109375" style="0" customWidth="1"/>
    <col min="15" max="15" width="9.8515625" style="0" customWidth="1"/>
  </cols>
  <sheetData>
    <row r="1" spans="1:15" ht="39" customHeight="1">
      <c r="A1" s="44" t="s">
        <v>35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0" ht="15.7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5" ht="47.25">
      <c r="A3" s="3"/>
      <c r="B3" s="9" t="s">
        <v>20</v>
      </c>
      <c r="C3" s="9" t="s">
        <v>14</v>
      </c>
      <c r="D3" s="9" t="s">
        <v>0</v>
      </c>
      <c r="E3" s="9" t="s">
        <v>21</v>
      </c>
      <c r="F3" s="9" t="s">
        <v>1</v>
      </c>
      <c r="G3" s="9" t="s">
        <v>22</v>
      </c>
      <c r="H3" s="9" t="s">
        <v>23</v>
      </c>
      <c r="I3" s="9" t="s">
        <v>24</v>
      </c>
      <c r="J3" s="9" t="s">
        <v>26</v>
      </c>
      <c r="K3" s="9" t="s">
        <v>25</v>
      </c>
      <c r="L3" s="9" t="s">
        <v>27</v>
      </c>
      <c r="M3" s="24" t="s">
        <v>33</v>
      </c>
      <c r="N3" s="9" t="s">
        <v>28</v>
      </c>
      <c r="O3" s="10" t="s">
        <v>30</v>
      </c>
    </row>
    <row r="4" spans="1:15" ht="15.75">
      <c r="A4" s="25"/>
      <c r="B4" s="26" t="s">
        <v>31</v>
      </c>
      <c r="C4" s="26" t="s">
        <v>31</v>
      </c>
      <c r="D4" s="26" t="s">
        <v>31</v>
      </c>
      <c r="E4" s="26" t="s">
        <v>31</v>
      </c>
      <c r="F4" s="26" t="s">
        <v>31</v>
      </c>
      <c r="G4" s="26" t="s">
        <v>32</v>
      </c>
      <c r="H4" s="26" t="s">
        <v>31</v>
      </c>
      <c r="I4" s="26" t="s">
        <v>31</v>
      </c>
      <c r="J4" s="26" t="s">
        <v>31</v>
      </c>
      <c r="K4" s="26" t="s">
        <v>31</v>
      </c>
      <c r="L4" s="26" t="s">
        <v>31</v>
      </c>
      <c r="M4" s="27" t="s">
        <v>32</v>
      </c>
      <c r="N4" s="26" t="s">
        <v>31</v>
      </c>
      <c r="O4" s="28" t="s">
        <v>32</v>
      </c>
    </row>
    <row r="5" spans="1:15" s="12" customFormat="1" ht="21.75" customHeight="1">
      <c r="A5" s="4" t="s">
        <v>4</v>
      </c>
      <c r="B5" s="13">
        <v>51.702814647872</v>
      </c>
      <c r="C5" s="14">
        <v>951.355583174464</v>
      </c>
      <c r="D5" s="14">
        <v>127.829347994752</v>
      </c>
      <c r="E5" s="14">
        <v>240.945206018112</v>
      </c>
      <c r="F5" s="14">
        <v>2832.05318371155</v>
      </c>
      <c r="G5" s="14">
        <v>2648.567</v>
      </c>
      <c r="H5" s="14">
        <v>39.53096503072</v>
      </c>
      <c r="I5" s="43">
        <v>0.2555</v>
      </c>
      <c r="J5" s="14">
        <v>14.29391</v>
      </c>
      <c r="K5" s="14">
        <v>14.80739</v>
      </c>
      <c r="L5" s="15">
        <v>15.23598</v>
      </c>
      <c r="M5" s="13">
        <v>2666.37085772961</v>
      </c>
      <c r="N5" s="14">
        <v>1603.38224256012</v>
      </c>
      <c r="O5" s="15">
        <v>22.3132118459588</v>
      </c>
    </row>
    <row r="6" spans="1:15" s="12" customFormat="1" ht="21.75" customHeight="1">
      <c r="A6" s="4" t="s">
        <v>5</v>
      </c>
      <c r="B6" s="16">
        <v>36.9467238332179</v>
      </c>
      <c r="C6" s="17">
        <v>476.329498706996</v>
      </c>
      <c r="D6" s="17">
        <v>614.209513661217</v>
      </c>
      <c r="E6" s="17">
        <v>409.750184323944</v>
      </c>
      <c r="F6" s="17">
        <v>4606.62307049662</v>
      </c>
      <c r="G6" s="17">
        <v>555.220005217987</v>
      </c>
      <c r="H6" s="17">
        <v>27.6873020203174</v>
      </c>
      <c r="I6" s="17">
        <v>11.9653986301284</v>
      </c>
      <c r="J6" s="17">
        <v>506.61909</v>
      </c>
      <c r="K6" s="17">
        <v>519.10333</v>
      </c>
      <c r="L6" s="18">
        <v>547.08206</v>
      </c>
      <c r="M6" s="16">
        <v>573.714575828139</v>
      </c>
      <c r="N6" s="17">
        <v>1707.79654241891</v>
      </c>
      <c r="O6" s="18">
        <v>12.2137931691023</v>
      </c>
    </row>
    <row r="7" spans="1:15" s="12" customFormat="1" ht="21.75" customHeight="1">
      <c r="A7" s="4" t="s">
        <v>6</v>
      </c>
      <c r="B7" s="16">
        <v>330.379555621369</v>
      </c>
      <c r="C7" s="17">
        <v>1778.91700382679</v>
      </c>
      <c r="D7" s="17">
        <v>287.641771705212</v>
      </c>
      <c r="E7" s="17">
        <v>144.68932936187</v>
      </c>
      <c r="F7" s="17">
        <v>1423.7592321114</v>
      </c>
      <c r="G7" s="17">
        <v>687.66182146851</v>
      </c>
      <c r="H7" s="17">
        <v>60.1358540073434</v>
      </c>
      <c r="I7" s="17">
        <v>183.881134354166</v>
      </c>
      <c r="J7" s="17">
        <v>368.7475</v>
      </c>
      <c r="K7" s="17">
        <v>375.390740000001</v>
      </c>
      <c r="L7" s="18">
        <v>494.11662</v>
      </c>
      <c r="M7" s="16">
        <v>709.199539196744</v>
      </c>
      <c r="N7" s="17">
        <v>2616.55968251722</v>
      </c>
      <c r="O7" s="18">
        <v>59.8139050990742</v>
      </c>
    </row>
    <row r="8" spans="1:15" s="12" customFormat="1" ht="21.75" customHeight="1">
      <c r="A8" s="4" t="s">
        <v>7</v>
      </c>
      <c r="B8" s="16"/>
      <c r="C8" s="17">
        <v>91.4384</v>
      </c>
      <c r="D8" s="17">
        <v>2155.26249493396</v>
      </c>
      <c r="E8" s="19">
        <v>2.33373553652858</v>
      </c>
      <c r="F8" s="17">
        <v>27.2423</v>
      </c>
      <c r="G8" s="17">
        <v>22.9955</v>
      </c>
      <c r="H8" s="17"/>
      <c r="I8" s="19">
        <v>5.5952</v>
      </c>
      <c r="J8" s="17">
        <v>19.1341</v>
      </c>
      <c r="K8" s="17">
        <v>30.36418</v>
      </c>
      <c r="L8" s="18">
        <v>41.83567</v>
      </c>
      <c r="M8" s="16">
        <v>25.5965040884132</v>
      </c>
      <c r="N8" s="17">
        <v>2269.84666823147</v>
      </c>
      <c r="O8" s="38">
        <v>2.31698048</v>
      </c>
    </row>
    <row r="9" spans="1:15" s="12" customFormat="1" ht="21.75" customHeight="1">
      <c r="A9" s="4" t="s">
        <v>13</v>
      </c>
      <c r="B9" s="16"/>
      <c r="C9" s="17"/>
      <c r="D9" s="17">
        <v>298.119901866369</v>
      </c>
      <c r="E9" s="17">
        <v>3327.09000577833</v>
      </c>
      <c r="F9" s="17"/>
      <c r="G9" s="17"/>
      <c r="H9" s="17"/>
      <c r="I9" s="17"/>
      <c r="J9" s="17"/>
      <c r="K9" s="17"/>
      <c r="L9" s="18"/>
      <c r="M9" s="16">
        <v>83.1772501444582</v>
      </c>
      <c r="N9" s="17">
        <v>344.699161947266</v>
      </c>
      <c r="O9" s="18"/>
    </row>
    <row r="10" spans="1:15" s="12" customFormat="1" ht="21.75" customHeight="1">
      <c r="A10" s="4" t="s">
        <v>8</v>
      </c>
      <c r="B10" s="16"/>
      <c r="C10" s="19">
        <v>2.5451</v>
      </c>
      <c r="D10" s="17">
        <v>2916.81280511776</v>
      </c>
      <c r="E10" s="17"/>
      <c r="F10" s="19">
        <v>3.5154</v>
      </c>
      <c r="G10" s="17"/>
      <c r="H10" s="17"/>
      <c r="I10" s="17">
        <v>111.1134</v>
      </c>
      <c r="J10" s="17">
        <v>73.7246</v>
      </c>
      <c r="K10" s="17">
        <v>89.38171</v>
      </c>
      <c r="L10" s="18">
        <v>138.14285</v>
      </c>
      <c r="M10" s="16">
        <v>105.72177887321</v>
      </c>
      <c r="N10" s="17">
        <v>2920.30452111777</v>
      </c>
      <c r="O10" s="38">
        <v>6.591020662</v>
      </c>
    </row>
    <row r="11" spans="1:15" s="12" customFormat="1" ht="21.75" customHeight="1">
      <c r="A11" s="4" t="s">
        <v>2</v>
      </c>
      <c r="B11" s="39">
        <v>5.2015296413478</v>
      </c>
      <c r="C11" s="17">
        <v>3019.20416777654</v>
      </c>
      <c r="D11" s="17">
        <v>631.200110975958</v>
      </c>
      <c r="E11" s="17">
        <v>54.8190793691125</v>
      </c>
      <c r="F11" s="17">
        <v>3121.29108757973</v>
      </c>
      <c r="G11" s="17">
        <v>835.153586082783</v>
      </c>
      <c r="H11" s="17">
        <v>27.4419897399004</v>
      </c>
      <c r="I11" s="17">
        <v>56.3316492012268</v>
      </c>
      <c r="J11" s="17">
        <v>167.820690000001</v>
      </c>
      <c r="K11" s="17">
        <v>228.046440000001</v>
      </c>
      <c r="L11" s="18">
        <v>299.026880000001</v>
      </c>
      <c r="M11" s="16">
        <v>844.701776009504</v>
      </c>
      <c r="N11" s="17">
        <v>4658.73868240827</v>
      </c>
      <c r="O11" s="18">
        <v>69.1134740147702</v>
      </c>
    </row>
    <row r="12" spans="1:15" s="12" customFormat="1" ht="21.75" customHeight="1">
      <c r="A12" s="4" t="s">
        <v>9</v>
      </c>
      <c r="B12" s="39">
        <v>6.30879512241724</v>
      </c>
      <c r="C12" s="17">
        <v>2121.33317494043</v>
      </c>
      <c r="D12" s="17">
        <v>222.103639312875</v>
      </c>
      <c r="E12" s="19">
        <v>5.6649964554851</v>
      </c>
      <c r="F12" s="17">
        <v>728.330768125766</v>
      </c>
      <c r="G12" s="17">
        <v>194.504141578228</v>
      </c>
      <c r="H12" s="19">
        <v>8.55526594002539</v>
      </c>
      <c r="I12" s="19">
        <v>0.492097102900743</v>
      </c>
      <c r="J12" s="17">
        <v>117.83126</v>
      </c>
      <c r="K12" s="17">
        <v>117.8432</v>
      </c>
      <c r="L12" s="18">
        <v>117.85685</v>
      </c>
      <c r="M12" s="16">
        <v>197.195235739743</v>
      </c>
      <c r="N12" s="17">
        <v>2890.32580718441</v>
      </c>
      <c r="O12" s="18">
        <v>46.3438782223732</v>
      </c>
    </row>
    <row r="13" spans="1:15" s="12" customFormat="1" ht="21.75" customHeight="1">
      <c r="A13" s="4" t="s">
        <v>10</v>
      </c>
      <c r="B13" s="16">
        <v>41.1337850147361</v>
      </c>
      <c r="C13" s="17">
        <v>127.642275903237</v>
      </c>
      <c r="D13" s="17">
        <v>36.6658065808601</v>
      </c>
      <c r="E13" s="17">
        <v>2591.07448187297</v>
      </c>
      <c r="F13" s="17">
        <v>109.953559695964</v>
      </c>
      <c r="G13" s="17">
        <v>22.2965440331622</v>
      </c>
      <c r="H13" s="19">
        <v>4.27145781018949</v>
      </c>
      <c r="I13" s="17">
        <v>29.873425</v>
      </c>
      <c r="J13" s="19">
        <v>1.28491</v>
      </c>
      <c r="K13" s="19">
        <v>1.36061</v>
      </c>
      <c r="L13" s="38">
        <v>1.62099</v>
      </c>
      <c r="M13" s="16">
        <v>88.3463005074231</v>
      </c>
      <c r="N13" s="17">
        <v>240.759317495587</v>
      </c>
      <c r="O13" s="38">
        <v>5.81752871834688</v>
      </c>
    </row>
    <row r="14" spans="1:15" s="12" customFormat="1" ht="21.75" customHeight="1">
      <c r="A14" s="4" t="s">
        <v>11</v>
      </c>
      <c r="B14" s="39">
        <v>0.536425760331652</v>
      </c>
      <c r="C14" s="17">
        <v>77.3419460939765</v>
      </c>
      <c r="D14" s="17">
        <v>10485.0826899113</v>
      </c>
      <c r="E14" s="17">
        <v>40421.0561670945</v>
      </c>
      <c r="F14" s="17">
        <v>27.9889546716372</v>
      </c>
      <c r="G14" s="17"/>
      <c r="H14" s="17">
        <v>2060.16395272549</v>
      </c>
      <c r="I14" s="17">
        <v>20872.2674114214</v>
      </c>
      <c r="J14" s="17">
        <v>70.15053</v>
      </c>
      <c r="K14" s="17">
        <v>185.08772</v>
      </c>
      <c r="L14" s="18">
        <v>392.91762</v>
      </c>
      <c r="M14" s="16">
        <v>1624.45526208956</v>
      </c>
      <c r="N14" s="17">
        <v>11148.4134354991</v>
      </c>
      <c r="O14" s="18">
        <v>1229.4049463529</v>
      </c>
    </row>
    <row r="15" spans="1:15" s="12" customFormat="1" ht="21.75" customHeight="1">
      <c r="A15" s="4" t="s">
        <v>12</v>
      </c>
      <c r="B15" s="41">
        <v>0.27319751</v>
      </c>
      <c r="C15" s="42">
        <v>0.985482</v>
      </c>
      <c r="D15" s="17">
        <v>24.9062696</v>
      </c>
      <c r="E15" s="20">
        <v>51.7295561895</v>
      </c>
      <c r="F15" s="20">
        <v>30.166699</v>
      </c>
      <c r="G15" s="20">
        <v>-9.79837088086716</v>
      </c>
      <c r="H15" s="42">
        <v>0.0547599498</v>
      </c>
      <c r="I15" s="42">
        <v>2.2720835</v>
      </c>
      <c r="J15" s="17">
        <v>21.6367</v>
      </c>
      <c r="K15" s="17">
        <v>27.9829</v>
      </c>
      <c r="L15" s="21">
        <v>29.30448</v>
      </c>
      <c r="M15" s="41">
        <v>-8.48881351108925</v>
      </c>
      <c r="N15" s="20">
        <v>30.151108316653</v>
      </c>
      <c r="O15" s="40">
        <v>0.1636057523375</v>
      </c>
    </row>
    <row r="16" spans="1:15" s="12" customFormat="1" ht="21.75" customHeight="1">
      <c r="A16" s="6" t="s">
        <v>3</v>
      </c>
      <c r="B16" s="22">
        <f aca="true" t="shared" si="0" ref="B16:O16">SUM(B5:B15)</f>
        <v>472.48282715129164</v>
      </c>
      <c r="C16" s="22">
        <f t="shared" si="0"/>
        <v>8647.092632422435</v>
      </c>
      <c r="D16" s="22">
        <f t="shared" si="0"/>
        <v>17799.83435166026</v>
      </c>
      <c r="E16" s="22">
        <f t="shared" si="0"/>
        <v>47249.152742000355</v>
      </c>
      <c r="F16" s="22">
        <f t="shared" si="0"/>
        <v>12910.924255392667</v>
      </c>
      <c r="G16" s="22">
        <f t="shared" si="0"/>
        <v>4956.600227499803</v>
      </c>
      <c r="H16" s="22">
        <f t="shared" si="0"/>
        <v>2227.841547223786</v>
      </c>
      <c r="I16" s="22">
        <f t="shared" si="0"/>
        <v>21274.047299209822</v>
      </c>
      <c r="J16" s="22">
        <f t="shared" si="0"/>
        <v>1361.2432900000008</v>
      </c>
      <c r="K16" s="22">
        <f t="shared" si="0"/>
        <v>1589.368220000002</v>
      </c>
      <c r="L16" s="22">
        <f t="shared" si="0"/>
        <v>2077.1400000000003</v>
      </c>
      <c r="M16" s="33">
        <f t="shared" si="0"/>
        <v>6909.990266695715</v>
      </c>
      <c r="N16" s="22">
        <f t="shared" si="0"/>
        <v>30430.977169696776</v>
      </c>
      <c r="O16" s="23">
        <f t="shared" si="0"/>
        <v>1454.092344316863</v>
      </c>
    </row>
    <row r="17" spans="1:12" s="12" customFormat="1" ht="12.75">
      <c r="A17" s="11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7" ht="12.75">
      <c r="A18" s="5"/>
      <c r="G18" s="5"/>
    </row>
    <row r="50" spans="1:15" ht="15.75">
      <c r="A50" s="45" t="s">
        <v>36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</row>
    <row r="52" spans="1:15" ht="39.75" customHeight="1">
      <c r="A52" s="3"/>
      <c r="B52" s="7" t="s">
        <v>15</v>
      </c>
      <c r="C52" s="7" t="s">
        <v>14</v>
      </c>
      <c r="D52" s="7" t="s">
        <v>0</v>
      </c>
      <c r="E52" s="7" t="s">
        <v>16</v>
      </c>
      <c r="F52" s="7" t="s">
        <v>1</v>
      </c>
      <c r="G52" s="7" t="s">
        <v>17</v>
      </c>
      <c r="H52" s="7" t="s">
        <v>18</v>
      </c>
      <c r="I52" s="7" t="s">
        <v>19</v>
      </c>
      <c r="J52" s="7" t="s">
        <v>26</v>
      </c>
      <c r="K52" s="7" t="s">
        <v>25</v>
      </c>
      <c r="L52" s="7" t="s">
        <v>27</v>
      </c>
      <c r="M52" s="29" t="s">
        <v>34</v>
      </c>
      <c r="N52" s="7" t="s">
        <v>29</v>
      </c>
      <c r="O52" s="8" t="s">
        <v>30</v>
      </c>
    </row>
    <row r="53" spans="1:15" ht="19.5" customHeight="1">
      <c r="A53" s="4" t="s">
        <v>4</v>
      </c>
      <c r="B53" s="30">
        <f aca="true" t="shared" si="1" ref="B53:O53">IF(ISNUMBER(B5)=TRUE,B5/B$16,"")</f>
        <v>0.1094279234646479</v>
      </c>
      <c r="C53" s="30">
        <f t="shared" si="1"/>
        <v>0.11002028353522414</v>
      </c>
      <c r="D53" s="30">
        <f t="shared" si="1"/>
        <v>0.0071814908762242976</v>
      </c>
      <c r="E53" s="30">
        <f t="shared" si="1"/>
        <v>0.005099460879939395</v>
      </c>
      <c r="F53" s="30">
        <f t="shared" si="1"/>
        <v>0.2193532490540831</v>
      </c>
      <c r="G53" s="30">
        <f t="shared" si="1"/>
        <v>0.5343515471159925</v>
      </c>
      <c r="H53" s="30">
        <f t="shared" si="1"/>
        <v>0.017744064913405227</v>
      </c>
      <c r="I53" s="30">
        <f t="shared" si="1"/>
        <v>1.2009938513650385E-05</v>
      </c>
      <c r="J53" s="30">
        <f t="shared" si="1"/>
        <v>0.010500628436522903</v>
      </c>
      <c r="K53" s="30">
        <f t="shared" si="1"/>
        <v>0.009316525782804428</v>
      </c>
      <c r="L53" s="30">
        <f t="shared" si="1"/>
        <v>0.007335076114272508</v>
      </c>
      <c r="M53" s="31">
        <f t="shared" si="1"/>
        <v>0.38587186881880237</v>
      </c>
      <c r="N53" s="30">
        <f t="shared" si="1"/>
        <v>0.05268914743088733</v>
      </c>
      <c r="O53" s="32">
        <f t="shared" si="1"/>
        <v>0.015345113350721624</v>
      </c>
    </row>
    <row r="54" spans="1:15" ht="19.5" customHeight="1">
      <c r="A54" s="4" t="s">
        <v>5</v>
      </c>
      <c r="B54" s="30">
        <f aca="true" t="shared" si="2" ref="B54:O54">IF(ISNUMBER(B6)=TRUE,B6/B$16,"")</f>
        <v>0.07819696655638948</v>
      </c>
      <c r="C54" s="30">
        <f t="shared" si="2"/>
        <v>0.05508550896297672</v>
      </c>
      <c r="D54" s="30">
        <f t="shared" si="2"/>
        <v>0.034506473573105316</v>
      </c>
      <c r="E54" s="30">
        <f t="shared" si="2"/>
        <v>0.008672117076074298</v>
      </c>
      <c r="F54" s="30">
        <f t="shared" si="2"/>
        <v>0.35680041020862735</v>
      </c>
      <c r="G54" s="30">
        <f t="shared" si="2"/>
        <v>0.1120162974083649</v>
      </c>
      <c r="H54" s="30">
        <f t="shared" si="2"/>
        <v>0.01242785962709951</v>
      </c>
      <c r="I54" s="30">
        <f t="shared" si="2"/>
        <v>0.0005624411030886834</v>
      </c>
      <c r="J54" s="30">
        <f t="shared" si="2"/>
        <v>0.37217380149583673</v>
      </c>
      <c r="K54" s="30">
        <f t="shared" si="2"/>
        <v>0.3266098588532237</v>
      </c>
      <c r="L54" s="30">
        <f t="shared" si="2"/>
        <v>0.2633823719152295</v>
      </c>
      <c r="M54" s="31">
        <f t="shared" si="2"/>
        <v>0.08302682835796284</v>
      </c>
      <c r="N54" s="30">
        <f t="shared" si="2"/>
        <v>0.056120332018767274</v>
      </c>
      <c r="O54" s="32">
        <f t="shared" si="2"/>
        <v>0.008399599390532777</v>
      </c>
    </row>
    <row r="55" spans="1:15" ht="19.5" customHeight="1">
      <c r="A55" s="4" t="s">
        <v>6</v>
      </c>
      <c r="B55" s="30">
        <f aca="true" t="shared" si="3" ref="B55:O55">IF(ISNUMBER(B7)=TRUE,B7/B$16,"")</f>
        <v>0.6992414044195083</v>
      </c>
      <c r="C55" s="30">
        <f t="shared" si="3"/>
        <v>0.20572429132500647</v>
      </c>
      <c r="D55" s="30">
        <f t="shared" si="3"/>
        <v>0.016159800480299556</v>
      </c>
      <c r="E55" s="30">
        <f t="shared" si="3"/>
        <v>0.003062262939442168</v>
      </c>
      <c r="F55" s="30">
        <f t="shared" si="3"/>
        <v>0.11027554681197364</v>
      </c>
      <c r="G55" s="30">
        <f t="shared" si="3"/>
        <v>0.138736591596248</v>
      </c>
      <c r="H55" s="30">
        <f t="shared" si="3"/>
        <v>0.026992877515136297</v>
      </c>
      <c r="I55" s="30">
        <f t="shared" si="3"/>
        <v>0.008643448600445476</v>
      </c>
      <c r="J55" s="30">
        <f t="shared" si="3"/>
        <v>0.27089022418615544</v>
      </c>
      <c r="K55" s="30">
        <f t="shared" si="3"/>
        <v>0.23618865362741462</v>
      </c>
      <c r="L55" s="30">
        <f t="shared" si="3"/>
        <v>0.23788315664808338</v>
      </c>
      <c r="M55" s="31">
        <f t="shared" si="3"/>
        <v>0.10263394184719682</v>
      </c>
      <c r="N55" s="30">
        <f t="shared" si="3"/>
        <v>0.0859834262937437</v>
      </c>
      <c r="O55" s="32">
        <f t="shared" si="3"/>
        <v>0.04113487381516677</v>
      </c>
    </row>
    <row r="56" spans="1:15" ht="19.5" customHeight="1">
      <c r="A56" s="4" t="s">
        <v>7</v>
      </c>
      <c r="B56" s="30">
        <f aca="true" t="shared" si="4" ref="B56:O56">IF(ISNUMBER(B8)=TRUE,B8/B$16,"")</f>
      </c>
      <c r="C56" s="30">
        <f t="shared" si="4"/>
        <v>0.010574467498723214</v>
      </c>
      <c r="D56" s="30">
        <f t="shared" si="4"/>
        <v>0.1210832894483049</v>
      </c>
      <c r="E56" s="30">
        <f t="shared" si="4"/>
        <v>4.9392113955391494E-05</v>
      </c>
      <c r="F56" s="30">
        <f t="shared" si="4"/>
        <v>0.002110019349592371</v>
      </c>
      <c r="G56" s="30">
        <f t="shared" si="4"/>
        <v>0.004639369516310445</v>
      </c>
      <c r="H56" s="30">
        <f t="shared" si="4"/>
      </c>
      <c r="I56" s="30">
        <f t="shared" si="4"/>
        <v>0.00026300590204139586</v>
      </c>
      <c r="J56" s="30">
        <f t="shared" si="4"/>
        <v>0.014056341096821854</v>
      </c>
      <c r="K56" s="30">
        <f t="shared" si="4"/>
        <v>0.01910455967214442</v>
      </c>
      <c r="L56" s="30">
        <f t="shared" si="4"/>
        <v>0.02014099675515372</v>
      </c>
      <c r="M56" s="31">
        <f t="shared" si="4"/>
        <v>0.0037042749845511984</v>
      </c>
      <c r="N56" s="30">
        <f t="shared" si="4"/>
        <v>0.07459000266648642</v>
      </c>
      <c r="O56" s="32">
        <f t="shared" si="4"/>
        <v>0.001593420451634744</v>
      </c>
    </row>
    <row r="57" spans="1:15" ht="19.5" customHeight="1">
      <c r="A57" s="4" t="s">
        <v>13</v>
      </c>
      <c r="B57" s="30">
        <f aca="true" t="shared" si="5" ref="B57:O57">IF(ISNUMBER(B9)=TRUE,B9/B$16,"")</f>
      </c>
      <c r="C57" s="30">
        <f t="shared" si="5"/>
      </c>
      <c r="D57" s="30">
        <f t="shared" si="5"/>
        <v>0.016748464956279897</v>
      </c>
      <c r="E57" s="30">
        <f t="shared" si="5"/>
        <v>0.07041586595098538</v>
      </c>
      <c r="F57" s="30">
        <f t="shared" si="5"/>
      </c>
      <c r="G57" s="30">
        <f t="shared" si="5"/>
      </c>
      <c r="H57" s="30">
        <f t="shared" si="5"/>
      </c>
      <c r="I57" s="30">
        <f t="shared" si="5"/>
      </c>
      <c r="J57" s="30">
        <f t="shared" si="5"/>
      </c>
      <c r="K57" s="30">
        <f t="shared" si="5"/>
      </c>
      <c r="L57" s="30">
        <f t="shared" si="5"/>
      </c>
      <c r="M57" s="31">
        <f t="shared" si="5"/>
        <v>0.012037245630482297</v>
      </c>
      <c r="N57" s="30">
        <f t="shared" si="5"/>
        <v>0.011327245918692289</v>
      </c>
      <c r="O57" s="32">
        <f t="shared" si="5"/>
      </c>
    </row>
    <row r="58" spans="1:15" ht="19.5" customHeight="1">
      <c r="A58" s="4" t="s">
        <v>8</v>
      </c>
      <c r="B58" s="30">
        <f aca="true" t="shared" si="6" ref="B58:O58">IF(ISNUMBER(B10)=TRUE,B10/B$16,"")</f>
      </c>
      <c r="C58" s="30">
        <f t="shared" si="6"/>
        <v>0.00029433014172383214</v>
      </c>
      <c r="D58" s="30">
        <f t="shared" si="6"/>
        <v>0.1638674128922833</v>
      </c>
      <c r="E58" s="30">
        <f t="shared" si="6"/>
      </c>
      <c r="F58" s="30">
        <f t="shared" si="6"/>
        <v>0.0002722810490141075</v>
      </c>
      <c r="G58" s="30">
        <f t="shared" si="6"/>
      </c>
      <c r="H58" s="30">
        <f t="shared" si="6"/>
      </c>
      <c r="I58" s="30">
        <f t="shared" si="6"/>
        <v>0.005222955389599377</v>
      </c>
      <c r="J58" s="30">
        <f t="shared" si="6"/>
        <v>0.054159752736044675</v>
      </c>
      <c r="K58" s="30">
        <f t="shared" si="6"/>
        <v>0.056237257594089735</v>
      </c>
      <c r="L58" s="30">
        <f t="shared" si="6"/>
        <v>0.06650627786283062</v>
      </c>
      <c r="M58" s="31">
        <f t="shared" si="6"/>
        <v>0.015299844832309012</v>
      </c>
      <c r="N58" s="30">
        <f t="shared" si="6"/>
        <v>0.0959648618850733</v>
      </c>
      <c r="O58" s="32">
        <f t="shared" si="6"/>
        <v>0.004532738713438782</v>
      </c>
    </row>
    <row r="59" spans="1:15" ht="19.5" customHeight="1">
      <c r="A59" s="4" t="s">
        <v>2</v>
      </c>
      <c r="B59" s="30">
        <f aca="true" t="shared" si="7" ref="B59:O59">IF(ISNUMBER(B11)=TRUE,B11/B$16,"")</f>
        <v>0.011008928457165366</v>
      </c>
      <c r="C59" s="30">
        <f t="shared" si="7"/>
        <v>0.34915830049697605</v>
      </c>
      <c r="D59" s="30">
        <f t="shared" si="7"/>
        <v>0.035461010395137944</v>
      </c>
      <c r="E59" s="30">
        <f t="shared" si="7"/>
        <v>0.0011602129601867579</v>
      </c>
      <c r="F59" s="30">
        <f t="shared" si="7"/>
        <v>0.241755820562267</v>
      </c>
      <c r="G59" s="30">
        <f t="shared" si="7"/>
        <v>0.16849323079340803</v>
      </c>
      <c r="H59" s="30">
        <f t="shared" si="7"/>
        <v>0.01231774754093131</v>
      </c>
      <c r="I59" s="30">
        <f t="shared" si="7"/>
        <v>0.002647904670368911</v>
      </c>
      <c r="J59" s="30">
        <f t="shared" si="7"/>
        <v>0.1232848611507212</v>
      </c>
      <c r="K59" s="30">
        <f t="shared" si="7"/>
        <v>0.14348244612566918</v>
      </c>
      <c r="L59" s="30">
        <f t="shared" si="7"/>
        <v>0.14396086927217275</v>
      </c>
      <c r="M59" s="31">
        <f t="shared" si="7"/>
        <v>0.12224355511479346</v>
      </c>
      <c r="N59" s="30">
        <f t="shared" si="7"/>
        <v>0.1530919844088165</v>
      </c>
      <c r="O59" s="32">
        <f t="shared" si="7"/>
        <v>0.04753031971104966</v>
      </c>
    </row>
    <row r="60" spans="1:15" ht="19.5" customHeight="1">
      <c r="A60" s="4" t="s">
        <v>9</v>
      </c>
      <c r="B60" s="30">
        <f aca="true" t="shared" si="8" ref="B60:O60">IF(ISNUMBER(B12)=TRUE,B12/B$16,"")</f>
        <v>0.013352432638566837</v>
      </c>
      <c r="C60" s="30">
        <f t="shared" si="8"/>
        <v>0.2453232855383614</v>
      </c>
      <c r="D60" s="30">
        <f t="shared" si="8"/>
        <v>0.012477848665606178</v>
      </c>
      <c r="E60" s="30">
        <f t="shared" si="8"/>
        <v>0.00011989625478404429</v>
      </c>
      <c r="F60" s="30">
        <f t="shared" si="8"/>
        <v>0.05641197746331406</v>
      </c>
      <c r="G60" s="30">
        <f t="shared" si="8"/>
        <v>0.03924144224888182</v>
      </c>
      <c r="H60" s="30">
        <f t="shared" si="8"/>
        <v>0.0038401590771509277</v>
      </c>
      <c r="I60" s="30">
        <f t="shared" si="8"/>
        <v>2.3131334436725674E-05</v>
      </c>
      <c r="J60" s="30">
        <f t="shared" si="8"/>
        <v>0.08656149923060405</v>
      </c>
      <c r="K60" s="30">
        <f t="shared" si="8"/>
        <v>0.07414468121175836</v>
      </c>
      <c r="L60" s="30">
        <f t="shared" si="8"/>
        <v>0.05673996456666377</v>
      </c>
      <c r="M60" s="31">
        <f t="shared" si="8"/>
        <v>0.028537700941515174</v>
      </c>
      <c r="N60" s="30">
        <f t="shared" si="8"/>
        <v>0.09497972382111351</v>
      </c>
      <c r="O60" s="32">
        <f t="shared" si="8"/>
        <v>0.03187134462505247</v>
      </c>
    </row>
    <row r="61" spans="1:15" ht="19.5" customHeight="1">
      <c r="A61" s="4" t="s">
        <v>10</v>
      </c>
      <c r="B61" s="30">
        <f aca="true" t="shared" si="9" ref="B61:O61">IF(ISNUMBER(B13)=TRUE,B13/B$16,"")</f>
        <v>0.08705879378249833</v>
      </c>
      <c r="C61" s="30">
        <f t="shared" si="9"/>
        <v>0.014761293920298705</v>
      </c>
      <c r="D61" s="30">
        <f t="shared" si="9"/>
        <v>0.002059895943775462</v>
      </c>
      <c r="E61" s="30">
        <f t="shared" si="9"/>
        <v>0.05483853850292922</v>
      </c>
      <c r="F61" s="30">
        <f t="shared" si="9"/>
        <v>0.008516319786326554</v>
      </c>
      <c r="G61" s="30">
        <f t="shared" si="9"/>
        <v>0.004498354317432813</v>
      </c>
      <c r="H61" s="30">
        <f t="shared" si="9"/>
        <v>0.0019173077257277772</v>
      </c>
      <c r="I61" s="30">
        <f t="shared" si="9"/>
        <v>0.0014042191680710225</v>
      </c>
      <c r="J61" s="30">
        <f t="shared" si="9"/>
        <v>0.0009439238447963253</v>
      </c>
      <c r="K61" s="30">
        <f t="shared" si="9"/>
        <v>0.0008560697155502444</v>
      </c>
      <c r="L61" s="30">
        <f t="shared" si="9"/>
        <v>0.000780395158727866</v>
      </c>
      <c r="M61" s="31">
        <f t="shared" si="9"/>
        <v>0.012785300282292491</v>
      </c>
      <c r="N61" s="30">
        <f t="shared" si="9"/>
        <v>0.007911652529361941</v>
      </c>
      <c r="O61" s="32">
        <f t="shared" si="9"/>
        <v>0.004000797295360201</v>
      </c>
    </row>
    <row r="62" spans="1:15" ht="19.5" customHeight="1">
      <c r="A62" s="4" t="s">
        <v>11</v>
      </c>
      <c r="B62" s="30">
        <f aca="true" t="shared" si="10" ref="B62:O62">IF(ISNUMBER(B14)=TRUE,B14/B$16,"")</f>
        <v>0.0011353338777747482</v>
      </c>
      <c r="C62" s="30">
        <f t="shared" si="10"/>
        <v>0.00894427172018274</v>
      </c>
      <c r="D62" s="30">
        <f t="shared" si="10"/>
        <v>0.5890550711183059</v>
      </c>
      <c r="E62" s="30">
        <f t="shared" si="10"/>
        <v>0.8554874282679724</v>
      </c>
      <c r="F62" s="30">
        <f t="shared" si="10"/>
        <v>0.0021678505828075555</v>
      </c>
      <c r="G62" s="30">
        <f t="shared" si="10"/>
      </c>
      <c r="H62" s="30">
        <f t="shared" si="10"/>
        <v>0.924735403778044</v>
      </c>
      <c r="I62" s="30">
        <f t="shared" si="10"/>
        <v>0.9811140831766719</v>
      </c>
      <c r="J62" s="30">
        <f t="shared" si="10"/>
        <v>0.051534160363060424</v>
      </c>
      <c r="K62" s="30">
        <f t="shared" si="10"/>
        <v>0.11645364344833807</v>
      </c>
      <c r="L62" s="30">
        <f t="shared" si="10"/>
        <v>0.18916280077414133</v>
      </c>
      <c r="M62" s="31">
        <f t="shared" si="10"/>
        <v>0.2350879233389076</v>
      </c>
      <c r="N62" s="30">
        <f t="shared" si="10"/>
        <v>0.36635081986787826</v>
      </c>
      <c r="O62" s="32">
        <f t="shared" si="10"/>
        <v>0.8454792786427041</v>
      </c>
    </row>
    <row r="63" spans="1:15" ht="19.5" customHeight="1">
      <c r="A63" s="4" t="s">
        <v>12</v>
      </c>
      <c r="B63" s="30">
        <f aca="true" t="shared" si="11" ref="B63:O63">IF(ISNUMBER(B15)=TRUE,B15/B$16,"")</f>
        <v>0.0005782168034490714</v>
      </c>
      <c r="C63" s="30">
        <f t="shared" si="11"/>
        <v>0.0001139668605266141</v>
      </c>
      <c r="D63" s="30">
        <f t="shared" si="11"/>
        <v>0.0013992416506773218</v>
      </c>
      <c r="E63" s="30">
        <f t="shared" si="11"/>
        <v>0.0010948250537308993</v>
      </c>
      <c r="F63" s="30">
        <f t="shared" si="11"/>
        <v>0.0023365251319943186</v>
      </c>
      <c r="G63" s="30">
        <f t="shared" si="11"/>
        <v>-0.00197683299663843</v>
      </c>
      <c r="H63" s="30">
        <f t="shared" si="11"/>
        <v>2.457982250498867E-05</v>
      </c>
      <c r="I63" s="30">
        <f t="shared" si="11"/>
        <v>0.00010680071676273802</v>
      </c>
      <c r="J63" s="30">
        <f t="shared" si="11"/>
        <v>0.015894807459436576</v>
      </c>
      <c r="K63" s="30">
        <f t="shared" si="11"/>
        <v>0.017606303969007236</v>
      </c>
      <c r="L63" s="30">
        <f t="shared" si="11"/>
        <v>0.014108090932724802</v>
      </c>
      <c r="M63" s="31">
        <f t="shared" si="11"/>
        <v>-0.0012284841488132098</v>
      </c>
      <c r="N63" s="30">
        <f t="shared" si="11"/>
        <v>0.0009908031591794406</v>
      </c>
      <c r="O63" s="32">
        <f t="shared" si="11"/>
        <v>0.00011251400433881142</v>
      </c>
    </row>
    <row r="64" spans="1:15" ht="19.5" customHeight="1">
      <c r="A64" s="6" t="s">
        <v>3</v>
      </c>
      <c r="B64" s="35">
        <f aca="true" t="shared" si="12" ref="B64:O64">IF(ISNUMBER(B16)=TRUE,B16/B$16,"")</f>
        <v>1</v>
      </c>
      <c r="C64" s="35">
        <f t="shared" si="12"/>
        <v>1</v>
      </c>
      <c r="D64" s="35">
        <f t="shared" si="12"/>
        <v>1</v>
      </c>
      <c r="E64" s="35">
        <f t="shared" si="12"/>
        <v>1</v>
      </c>
      <c r="F64" s="35">
        <f t="shared" si="12"/>
        <v>1</v>
      </c>
      <c r="G64" s="35">
        <f t="shared" si="12"/>
        <v>1</v>
      </c>
      <c r="H64" s="35">
        <f t="shared" si="12"/>
        <v>1</v>
      </c>
      <c r="I64" s="35">
        <f t="shared" si="12"/>
        <v>1</v>
      </c>
      <c r="J64" s="35">
        <f t="shared" si="12"/>
        <v>1</v>
      </c>
      <c r="K64" s="35">
        <f t="shared" si="12"/>
        <v>1</v>
      </c>
      <c r="L64" s="35">
        <f t="shared" si="12"/>
        <v>1</v>
      </c>
      <c r="M64" s="36">
        <f t="shared" si="12"/>
        <v>1</v>
      </c>
      <c r="N64" s="35">
        <f t="shared" si="12"/>
        <v>1</v>
      </c>
      <c r="O64" s="37">
        <f t="shared" si="12"/>
        <v>1</v>
      </c>
    </row>
  </sheetData>
  <sheetProtection/>
  <mergeCells count="2">
    <mergeCell ref="A1:O1"/>
    <mergeCell ref="A50:O50"/>
  </mergeCells>
  <printOptions/>
  <pageMargins left="0.31" right="0.2" top="0.43" bottom="0.61" header="0.36" footer="0.5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MORETTI MARCO</cp:lastModifiedBy>
  <cp:lastPrinted>2010-01-14T09:10:18Z</cp:lastPrinted>
  <dcterms:created xsi:type="dcterms:W3CDTF">1996-11-05T10:16:36Z</dcterms:created>
  <dcterms:modified xsi:type="dcterms:W3CDTF">2018-01-04T08:59:21Z</dcterms:modified>
  <cp:category/>
  <cp:version/>
  <cp:contentType/>
  <cp:contentStatus/>
</cp:coreProperties>
</file>