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<sst xmlns="http://schemas.openxmlformats.org/spreadsheetml/2006/main" count="68" uniqueCount="38">
  <si>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</si>
  <si>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</si>
  <si>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</si>
  <si>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</si>
  <si>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</si>
  <si>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</si>
  <si>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</si>
  <si>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</si>
  <si>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</si>
  <si>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</si>
  <si>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</si>
  <si>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</si>
  <si>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</si>
  <si>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</si>
  <si>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</si>
  <si>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</si>
  <si>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</si>
  <si>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</si>
  <si>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</si>
  <si>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</si>
  <si>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</si>
  <si>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</si>
  <si>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</si>
  <si>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</si>
  <si>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</si>
  <si>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</si>
  <si>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</si>
  <si>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</si>
  <si>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</si>
  <si>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</si>
  <si>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</si>
  <si>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</si>
  <si>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</si>
  <si>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</si>
  <si>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Tot. Acidif. (H+)</t>
  </si>
  <si>
    <t>Precurs. O3</t>
  </si>
  <si>
    <t>Emissioni in provincia di Sondrio nel 2014 - dati finali (Fonte: INEMAR ARPA LOMBARDIA)</t>
  </si>
  <si>
    <t>Distribuzione  percentuale delle emissioni in provincia di Sondrio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</si>
</sst>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4" fontId="4" fillId="0" borderId="19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2"/>
          <c:w val="0.97775"/>
          <c:h val="0.80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12857747"/>
        <c:axId val="48610860"/>
      </c:bar3DChart>
      <c:catAx>
        <c:axId val="12857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85774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33"/>
          <c:w val="0.80825"/>
          <c:h val="0.1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3" t="s">
        <v>32</v>
      </c>
      <c r="N3" s="9" t="s">
        <v>35</v>
      </c>
      <c r="O3" s="10" t="s">
        <v>34</v>
      </c>
      <c r="P3" s="22"/>
    </row>
    <row r="4" spans="1:16" ht="15.75">
      <c r="A4" s="24"/>
      <c r="B4" s="25" t="s">
        <v>30</v>
      </c>
      <c r="C4" s="25" t="s">
        <v>30</v>
      </c>
      <c r="D4" s="25" t="s">
        <v>30</v>
      </c>
      <c r="E4" s="25" t="s">
        <v>30</v>
      </c>
      <c r="F4" s="25" t="s">
        <v>30</v>
      </c>
      <c r="G4" s="25" t="s">
        <v>31</v>
      </c>
      <c r="H4" s="25" t="s">
        <v>30</v>
      </c>
      <c r="I4" s="25" t="s">
        <v>30</v>
      </c>
      <c r="J4" s="25" t="s">
        <v>30</v>
      </c>
      <c r="K4" s="25" t="s">
        <v>30</v>
      </c>
      <c r="L4" s="25" t="s">
        <v>30</v>
      </c>
      <c r="M4" s="26" t="s">
        <v>31</v>
      </c>
      <c r="N4" s="25" t="s">
        <v>30</v>
      </c>
      <c r="O4" s="27" t="s">
        <v>31</v>
      </c>
      <c r="P4" s="22"/>
    </row>
    <row r="5" spans="1:16" s="12" customFormat="1" ht="21.75" customHeight="1">
      <c r="A5" s="4" t="s">
        <v>4</v>
      </c>
      <c r="B5" s="13">
        <v>21.090128</v>
      </c>
      <c r="C5" s="14">
        <v>138.813918</v>
      </c>
      <c r="D5" s="14">
        <v>9.935681</v>
      </c>
      <c r="E5" s="14">
        <v>16.010464</v>
      </c>
      <c r="F5" s="14">
        <v>38.369744</v>
      </c>
      <c r="G5" s="14">
        <v>28.098</v>
      </c>
      <c r="H5" s="14">
        <v>11.524132</v>
      </c>
      <c r="I5" s="37">
        <v>0.3801</v>
      </c>
      <c r="J5" s="37">
        <v>3.96353</v>
      </c>
      <c r="K5" s="37">
        <v>4.54567</v>
      </c>
      <c r="L5" s="37">
        <v>4.99591</v>
      </c>
      <c r="M5" s="13">
        <v>31.932452936</v>
      </c>
      <c r="N5" s="14">
        <v>183.733479296</v>
      </c>
      <c r="O5" s="41">
        <v>3.69923855932</v>
      </c>
      <c r="P5" s="16"/>
    </row>
    <row r="6" spans="1:16" s="12" customFormat="1" ht="21.75" customHeight="1">
      <c r="A6" s="4" t="s">
        <v>5</v>
      </c>
      <c r="B6" s="15">
        <v>99.0354112785189</v>
      </c>
      <c r="C6" s="16">
        <v>386.738439867527</v>
      </c>
      <c r="D6" s="16">
        <v>814.99988253793</v>
      </c>
      <c r="E6" s="16">
        <v>652.146980810757</v>
      </c>
      <c r="F6" s="16">
        <v>6752.31450984447</v>
      </c>
      <c r="G6" s="16">
        <v>275.05576336233</v>
      </c>
      <c r="H6" s="16">
        <v>34.7191100069207</v>
      </c>
      <c r="I6" s="16">
        <v>19.8719395632922</v>
      </c>
      <c r="J6" s="16">
        <v>700.483879999999</v>
      </c>
      <c r="K6" s="16">
        <v>717.864279999999</v>
      </c>
      <c r="L6" s="17">
        <v>755.892539999999</v>
      </c>
      <c r="M6" s="15">
        <v>301.705732664661</v>
      </c>
      <c r="N6" s="16">
        <v>2038.70543299056</v>
      </c>
      <c r="O6" s="17">
        <v>12.6714177702866</v>
      </c>
      <c r="P6" s="16"/>
    </row>
    <row r="7" spans="1:16" s="12" customFormat="1" ht="21.75" customHeight="1">
      <c r="A7" s="4" t="s">
        <v>6</v>
      </c>
      <c r="B7" s="15">
        <v>67.7658370448345</v>
      </c>
      <c r="C7" s="16">
        <v>97.8468109635407</v>
      </c>
      <c r="D7" s="16">
        <v>52.2998380346967</v>
      </c>
      <c r="E7" s="18">
        <v>2.79972928292473</v>
      </c>
      <c r="F7" s="16">
        <v>26.34322373434</v>
      </c>
      <c r="G7" s="16">
        <v>98.2335776940427</v>
      </c>
      <c r="H7" s="18">
        <v>1.26707730343835</v>
      </c>
      <c r="I7" s="18">
        <v>0.658391047122651</v>
      </c>
      <c r="J7" s="16">
        <v>18.40518</v>
      </c>
      <c r="K7" s="16">
        <v>28.74283</v>
      </c>
      <c r="L7" s="17">
        <v>36.54583</v>
      </c>
      <c r="M7" s="15">
        <v>98.6811599625404</v>
      </c>
      <c r="N7" s="16">
        <v>174.609898230955</v>
      </c>
      <c r="O7" s="38">
        <v>4.28359863939021</v>
      </c>
      <c r="P7" s="16"/>
    </row>
    <row r="8" spans="1:16" s="12" customFormat="1" ht="21.75" customHeight="1">
      <c r="A8" s="4" t="s">
        <v>7</v>
      </c>
      <c r="B8" s="15"/>
      <c r="C8" s="16"/>
      <c r="D8" s="16">
        <v>176.043847809999</v>
      </c>
      <c r="E8" s="18">
        <v>0.253829652633773</v>
      </c>
      <c r="F8" s="16"/>
      <c r="G8" s="16"/>
      <c r="H8" s="16"/>
      <c r="I8" s="16"/>
      <c r="J8" s="18">
        <v>0.57028</v>
      </c>
      <c r="K8" s="18">
        <v>2.85055</v>
      </c>
      <c r="L8" s="38">
        <v>5.83093</v>
      </c>
      <c r="M8" s="39">
        <v>0.00634574131584432</v>
      </c>
      <c r="N8" s="16">
        <v>176.047401425136</v>
      </c>
      <c r="O8" s="17"/>
      <c r="P8" s="18"/>
    </row>
    <row r="9" spans="1:16" s="12" customFormat="1" ht="21.75" customHeight="1">
      <c r="A9" s="4" t="s">
        <v>13</v>
      </c>
      <c r="B9" s="15"/>
      <c r="C9" s="16"/>
      <c r="D9" s="16">
        <v>97.406606876948</v>
      </c>
      <c r="E9" s="16">
        <v>498.273930999761</v>
      </c>
      <c r="F9" s="16"/>
      <c r="G9" s="16"/>
      <c r="H9" s="16"/>
      <c r="I9" s="16"/>
      <c r="J9" s="16"/>
      <c r="K9" s="16"/>
      <c r="L9" s="17"/>
      <c r="M9" s="15">
        <v>12.456848274994</v>
      </c>
      <c r="N9" s="16">
        <v>104.382441910945</v>
      </c>
      <c r="O9" s="17"/>
      <c r="P9" s="18"/>
    </row>
    <row r="10" spans="1:16" s="12" customFormat="1" ht="21.75" customHeight="1">
      <c r="A10" s="4" t="s">
        <v>8</v>
      </c>
      <c r="B10" s="15"/>
      <c r="C10" s="16"/>
      <c r="D10" s="16">
        <v>1039.05160462172</v>
      </c>
      <c r="E10" s="16"/>
      <c r="F10" s="16"/>
      <c r="G10" s="16"/>
      <c r="H10" s="16"/>
      <c r="I10" s="16"/>
      <c r="J10" s="16">
        <v>13.49255</v>
      </c>
      <c r="K10" s="16">
        <v>13.88238</v>
      </c>
      <c r="L10" s="17">
        <v>20.88884</v>
      </c>
      <c r="M10" s="15">
        <v>45.3686599438927</v>
      </c>
      <c r="N10" s="16">
        <v>1039.05160462172</v>
      </c>
      <c r="O10" s="17"/>
      <c r="P10" s="16"/>
    </row>
    <row r="11" spans="1:16" s="12" customFormat="1" ht="21.75" customHeight="1">
      <c r="A11" s="4" t="s">
        <v>2</v>
      </c>
      <c r="B11" s="39">
        <v>2.39311815017392</v>
      </c>
      <c r="C11" s="16">
        <v>1446.21937375301</v>
      </c>
      <c r="D11" s="16">
        <v>289.924811429707</v>
      </c>
      <c r="E11" s="16">
        <v>25.6126289232192</v>
      </c>
      <c r="F11" s="16">
        <v>1368.15155722616</v>
      </c>
      <c r="G11" s="16">
        <v>385.412255843852</v>
      </c>
      <c r="H11" s="16">
        <v>13.3685080467673</v>
      </c>
      <c r="I11" s="16">
        <v>22.100715489409</v>
      </c>
      <c r="J11" s="16">
        <v>77.8806900000006</v>
      </c>
      <c r="K11" s="16">
        <v>107.459660000001</v>
      </c>
      <c r="L11" s="17">
        <v>139.219940000001</v>
      </c>
      <c r="M11" s="15">
        <v>390.036386964869</v>
      </c>
      <c r="N11" s="16">
        <v>2205.16769550819</v>
      </c>
      <c r="O11" s="17">
        <v>32.8155582126704</v>
      </c>
      <c r="P11" s="16"/>
    </row>
    <row r="12" spans="1:16" s="12" customFormat="1" ht="21.75" customHeight="1">
      <c r="A12" s="4" t="s">
        <v>9</v>
      </c>
      <c r="B12" s="39">
        <v>0.252347083462589</v>
      </c>
      <c r="C12" s="16">
        <v>85.1959053088939</v>
      </c>
      <c r="D12" s="16">
        <v>14.7959047922091</v>
      </c>
      <c r="E12" s="18">
        <v>0.651991967696651</v>
      </c>
      <c r="F12" s="16">
        <v>62.4905034932897</v>
      </c>
      <c r="G12" s="18">
        <v>7.98613762437571</v>
      </c>
      <c r="H12" s="18">
        <v>0.338579485499885</v>
      </c>
      <c r="I12" s="18">
        <v>0.0199919431637518</v>
      </c>
      <c r="J12" s="18">
        <v>4.87895999999999</v>
      </c>
      <c r="K12" s="18">
        <v>4.87896</v>
      </c>
      <c r="L12" s="38">
        <v>4.87896000000001</v>
      </c>
      <c r="M12" s="39">
        <v>8.10333411024709</v>
      </c>
      <c r="N12" s="16">
        <v>125.617992540869</v>
      </c>
      <c r="O12" s="38">
        <v>1.86122075387045</v>
      </c>
      <c r="P12" s="16"/>
    </row>
    <row r="13" spans="1:16" s="12" customFormat="1" ht="21.75" customHeight="1">
      <c r="A13" s="4" t="s">
        <v>10</v>
      </c>
      <c r="B13" s="39">
        <v>0.236647210571408</v>
      </c>
      <c r="C13" s="18">
        <v>1.75757954197343</v>
      </c>
      <c r="D13" s="18">
        <v>0.0425104454802871</v>
      </c>
      <c r="E13" s="16">
        <v>1165.36007573486</v>
      </c>
      <c r="F13" s="18">
        <v>0.992507147288152</v>
      </c>
      <c r="G13" s="18">
        <v>0.00186248164673006</v>
      </c>
      <c r="H13" s="18">
        <v>0.00125589710320188</v>
      </c>
      <c r="I13" s="16"/>
      <c r="J13" s="18">
        <v>0.39497</v>
      </c>
      <c r="K13" s="18">
        <v>0.39895</v>
      </c>
      <c r="L13" s="38">
        <v>0.44084</v>
      </c>
      <c r="M13" s="15">
        <v>29.136238632355</v>
      </c>
      <c r="N13" s="16">
        <v>18.6109743331776</v>
      </c>
      <c r="O13" s="38">
        <v>0.0456050045728588</v>
      </c>
      <c r="P13" s="16"/>
    </row>
    <row r="14" spans="1:16" s="12" customFormat="1" ht="21.75" customHeight="1">
      <c r="A14" s="4" t="s">
        <v>11</v>
      </c>
      <c r="B14" s="39"/>
      <c r="C14" s="18">
        <v>1.81966</v>
      </c>
      <c r="D14" s="16">
        <v>957.462582419381</v>
      </c>
      <c r="E14" s="16">
        <v>2731.60658452005</v>
      </c>
      <c r="F14" s="16"/>
      <c r="G14" s="16"/>
      <c r="H14" s="16">
        <v>232.823782158781</v>
      </c>
      <c r="I14" s="16">
        <v>1205.54061586298</v>
      </c>
      <c r="J14" s="18">
        <v>2.16289</v>
      </c>
      <c r="K14" s="18">
        <v>5.34342</v>
      </c>
      <c r="L14" s="17">
        <v>10.35537</v>
      </c>
      <c r="M14" s="15">
        <v>137.671651696318</v>
      </c>
      <c r="N14" s="16">
        <v>997.92505980266</v>
      </c>
      <c r="O14" s="17">
        <v>70.9494584334604</v>
      </c>
      <c r="P14" s="16"/>
    </row>
    <row r="15" spans="1:16" s="12" customFormat="1" ht="21.75" customHeight="1">
      <c r="A15" s="4" t="s">
        <v>12</v>
      </c>
      <c r="B15" s="39">
        <v>0.14864473</v>
      </c>
      <c r="C15" s="43">
        <v>0.573536</v>
      </c>
      <c r="D15" s="16">
        <v>6931.9101368</v>
      </c>
      <c r="E15" s="19">
        <v>176.4766127585</v>
      </c>
      <c r="F15" s="19">
        <v>17.252427</v>
      </c>
      <c r="G15" s="16">
        <v>-825.222328407269</v>
      </c>
      <c r="H15" s="43">
        <v>0.0261918054</v>
      </c>
      <c r="I15" s="43">
        <v>1.0291205</v>
      </c>
      <c r="J15" s="16">
        <v>9.85502</v>
      </c>
      <c r="K15" s="16">
        <v>12.72035</v>
      </c>
      <c r="L15" s="17">
        <v>13.54042</v>
      </c>
      <c r="M15" s="42">
        <v>-820.802607930298</v>
      </c>
      <c r="N15" s="19">
        <v>6936.97829026862</v>
      </c>
      <c r="O15" s="40">
        <v>0.0776466882625</v>
      </c>
      <c r="P15" s="18"/>
    </row>
    <row r="16" spans="1:16" s="12" customFormat="1" ht="21.75" customHeight="1">
      <c r="A16" s="6" t="s">
        <v>3</v>
      </c>
      <c r="B16" s="20">
        <f aca="true" t="shared" si="0" ref="B16:O16">SUM(B5:B15)</f>
        <v>190.9221334975613</v>
      </c>
      <c r="C16" s="20">
        <f t="shared" si="0"/>
        <v>2158.965223434945</v>
      </c>
      <c r="D16" s="20">
        <f t="shared" si="0"/>
        <v>10383.87340676807</v>
      </c>
      <c r="E16" s="20">
        <f t="shared" si="0"/>
        <v>5269.192828650402</v>
      </c>
      <c r="F16" s="20">
        <f t="shared" si="0"/>
        <v>8265.914472445547</v>
      </c>
      <c r="G16" s="20">
        <f t="shared" si="0"/>
        <v>-30.434731401021736</v>
      </c>
      <c r="H16" s="20">
        <f t="shared" si="0"/>
        <v>294.06863670391044</v>
      </c>
      <c r="I16" s="20">
        <f t="shared" si="0"/>
        <v>1249.6008744059677</v>
      </c>
      <c r="J16" s="20">
        <f t="shared" si="0"/>
        <v>832.0879499999995</v>
      </c>
      <c r="K16" s="20">
        <f t="shared" si="0"/>
        <v>898.6870500000001</v>
      </c>
      <c r="L16" s="20">
        <f t="shared" si="0"/>
        <v>992.58958</v>
      </c>
      <c r="M16" s="32">
        <f t="shared" si="0"/>
        <v>234.29620299689498</v>
      </c>
      <c r="N16" s="20">
        <f t="shared" si="0"/>
        <v>14000.830270928833</v>
      </c>
      <c r="O16" s="21">
        <f t="shared" si="0"/>
        <v>126.40374406183342</v>
      </c>
      <c r="P16" s="33"/>
    </row>
    <row r="17" spans="1:16" s="12" customFormat="1" ht="12.7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7" ht="12.75">
      <c r="A18" s="5"/>
      <c r="G18" s="5"/>
    </row>
    <row r="50" spans="1:15" ht="15.75">
      <c r="A50" s="45" t="s">
        <v>37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8" t="s">
        <v>33</v>
      </c>
      <c r="N52" s="7" t="s">
        <v>28</v>
      </c>
      <c r="O52" s="8" t="s">
        <v>29</v>
      </c>
    </row>
    <row r="53" spans="1:15" ht="19.5" customHeight="1">
      <c r="A53" s="4" t="s">
        <v>4</v>
      </c>
      <c r="B53" s="29">
        <f aca="true" t="shared" si="1" ref="B53:M53">IF(ISNUMBER(B5)=TRUE,B5/B$16,"")</f>
        <v>0.11046455229492494</v>
      </c>
      <c r="C53" s="29">
        <f t="shared" si="1"/>
        <v>0.06429650486872829</v>
      </c>
      <c r="D53" s="29">
        <f t="shared" si="1"/>
        <v>0.0009568376472621533</v>
      </c>
      <c r="E53" s="29">
        <f t="shared" si="1"/>
        <v>0.003038504097429427</v>
      </c>
      <c r="F53" s="29">
        <f t="shared" si="1"/>
        <v>0.004641923664696225</v>
      </c>
      <c r="G53" s="29">
        <f t="shared" si="1"/>
        <v>-0.9232215533552142</v>
      </c>
      <c r="H53" s="29">
        <f t="shared" si="1"/>
        <v>0.03918857899696161</v>
      </c>
      <c r="I53" s="29">
        <f t="shared" si="1"/>
        <v>0.0003041771239002142</v>
      </c>
      <c r="J53" s="29">
        <f t="shared" si="1"/>
        <v>0.00476335464297975</v>
      </c>
      <c r="K53" s="29">
        <f t="shared" si="1"/>
        <v>0.005058123403469539</v>
      </c>
      <c r="L53" s="29">
        <f t="shared" si="1"/>
        <v>0.00503320818661022</v>
      </c>
      <c r="M53" s="30">
        <f t="shared" si="1"/>
        <v>0.1362909536200345</v>
      </c>
      <c r="N53" s="29">
        <f aca="true" t="shared" si="2" ref="N53:O64">IF(ISNUMBER(N5)=TRUE,N5/N$16,"")</f>
        <v>0.013123041686856397</v>
      </c>
      <c r="O53" s="31">
        <f t="shared" si="2"/>
        <v>0.029265260983966018</v>
      </c>
    </row>
    <row r="54" spans="1:15" ht="19.5" customHeight="1">
      <c r="A54" s="4" t="s">
        <v>5</v>
      </c>
      <c r="B54" s="29">
        <f aca="true" t="shared" si="3" ref="B54:M54">IF(ISNUMBER(B6)=TRUE,B6/B$16,"")</f>
        <v>0.5187214780405955</v>
      </c>
      <c r="C54" s="29">
        <f t="shared" si="3"/>
        <v>0.1791313892737098</v>
      </c>
      <c r="D54" s="29">
        <f t="shared" si="3"/>
        <v>0.07848707804996197</v>
      </c>
      <c r="E54" s="29">
        <f t="shared" si="3"/>
        <v>0.12376601161088868</v>
      </c>
      <c r="F54" s="29">
        <f t="shared" si="3"/>
        <v>0.8168865686129868</v>
      </c>
      <c r="G54" s="29">
        <f t="shared" si="3"/>
        <v>-9.037561716516283</v>
      </c>
      <c r="H54" s="29">
        <f t="shared" si="3"/>
        <v>0.11806464775051279</v>
      </c>
      <c r="I54" s="29">
        <f t="shared" si="3"/>
        <v>0.015902629367748222</v>
      </c>
      <c r="J54" s="29">
        <f t="shared" si="3"/>
        <v>0.8418387503388306</v>
      </c>
      <c r="K54" s="29">
        <f t="shared" si="3"/>
        <v>0.7987922825860224</v>
      </c>
      <c r="L54" s="29">
        <f t="shared" si="3"/>
        <v>0.7615358404225834</v>
      </c>
      <c r="M54" s="30">
        <f t="shared" si="3"/>
        <v>1.287710721751045</v>
      </c>
      <c r="N54" s="29">
        <f t="shared" si="2"/>
        <v>0.14561318104282037</v>
      </c>
      <c r="O54" s="31">
        <f t="shared" si="2"/>
        <v>0.10024558896046681</v>
      </c>
    </row>
    <row r="55" spans="1:15" ht="19.5" customHeight="1">
      <c r="A55" s="4" t="s">
        <v>6</v>
      </c>
      <c r="B55" s="29">
        <f aca="true" t="shared" si="4" ref="B55:M55">IF(ISNUMBER(B7)=TRUE,B7/B$16,"")</f>
        <v>0.3549396594486521</v>
      </c>
      <c r="C55" s="29">
        <f t="shared" si="4"/>
        <v>0.04532116122179356</v>
      </c>
      <c r="D55" s="29">
        <f t="shared" si="4"/>
        <v>0.005036640566188756</v>
      </c>
      <c r="E55" s="29">
        <f t="shared" si="4"/>
        <v>0.0005313393102073709</v>
      </c>
      <c r="F55" s="29">
        <f t="shared" si="4"/>
        <v>0.0031869702768102938</v>
      </c>
      <c r="G55" s="29">
        <f t="shared" si="4"/>
        <v>-3.2276801263554065</v>
      </c>
      <c r="H55" s="29">
        <f t="shared" si="4"/>
        <v>0.0043087808262740205</v>
      </c>
      <c r="I55" s="29">
        <f t="shared" si="4"/>
        <v>0.0005268810710745024</v>
      </c>
      <c r="J55" s="29">
        <f t="shared" si="4"/>
        <v>0.022119272367782772</v>
      </c>
      <c r="K55" s="29">
        <f t="shared" si="4"/>
        <v>0.031983135842449266</v>
      </c>
      <c r="L55" s="29">
        <f t="shared" si="4"/>
        <v>0.036818671822043514</v>
      </c>
      <c r="M55" s="30">
        <f t="shared" si="4"/>
        <v>0.4211812171956034</v>
      </c>
      <c r="N55" s="29">
        <f t="shared" si="2"/>
        <v>0.012471395970959882</v>
      </c>
      <c r="O55" s="31">
        <f t="shared" si="2"/>
        <v>0.03388822594760156</v>
      </c>
    </row>
    <row r="56" spans="1:15" ht="19.5" customHeight="1">
      <c r="A56" s="4" t="s">
        <v>7</v>
      </c>
      <c r="B56" s="29">
        <f aca="true" t="shared" si="5" ref="B56:M56">IF(ISNUMBER(B8)=TRUE,B8/B$16,"")</f>
      </c>
      <c r="C56" s="29">
        <f t="shared" si="5"/>
      </c>
      <c r="D56" s="29">
        <f t="shared" si="5"/>
        <v>0.01695358185850532</v>
      </c>
      <c r="E56" s="29">
        <f t="shared" si="5"/>
        <v>4.817239772543803E-05</v>
      </c>
      <c r="F56" s="29">
        <f t="shared" si="5"/>
      </c>
      <c r="G56" s="29">
        <f t="shared" si="5"/>
      </c>
      <c r="H56" s="29">
        <f t="shared" si="5"/>
      </c>
      <c r="I56" s="29">
        <f t="shared" si="5"/>
      </c>
      <c r="J56" s="29">
        <f t="shared" si="5"/>
        <v>0.0006853602434694557</v>
      </c>
      <c r="K56" s="29">
        <f t="shared" si="5"/>
        <v>0.0031719050586074427</v>
      </c>
      <c r="L56" s="29">
        <f t="shared" si="5"/>
        <v>0.0058744622324163435</v>
      </c>
      <c r="M56" s="30">
        <f t="shared" si="5"/>
        <v>2.7084268693540958E-05</v>
      </c>
      <c r="N56" s="29">
        <f t="shared" si="2"/>
        <v>0.012574068681532328</v>
      </c>
      <c r="O56" s="31">
        <f t="shared" si="2"/>
      </c>
    </row>
    <row r="57" spans="1:15" ht="19.5" customHeight="1">
      <c r="A57" s="4" t="s">
        <v>13</v>
      </c>
      <c r="B57" s="29">
        <f aca="true" t="shared" si="6" ref="B57:M57">IF(ISNUMBER(B9)=TRUE,B9/B$16,"")</f>
      </c>
      <c r="C57" s="29">
        <f t="shared" si="6"/>
      </c>
      <c r="D57" s="29">
        <f t="shared" si="6"/>
        <v>0.009380565715820426</v>
      </c>
      <c r="E57" s="29">
        <f t="shared" si="6"/>
        <v>0.09456361670623921</v>
      </c>
      <c r="F57" s="29">
        <f t="shared" si="6"/>
      </c>
      <c r="G57" s="29">
        <f t="shared" si="6"/>
      </c>
      <c r="H57" s="29">
        <f t="shared" si="6"/>
      </c>
      <c r="I57" s="29">
        <f t="shared" si="6"/>
      </c>
      <c r="J57" s="29">
        <f t="shared" si="6"/>
      </c>
      <c r="K57" s="29">
        <f t="shared" si="6"/>
      </c>
      <c r="L57" s="29">
        <f t="shared" si="6"/>
      </c>
      <c r="M57" s="30">
        <f t="shared" si="6"/>
        <v>0.05316709411274192</v>
      </c>
      <c r="N57" s="29">
        <f t="shared" si="2"/>
        <v>0.007455446562171641</v>
      </c>
      <c r="O57" s="31">
        <f t="shared" si="2"/>
      </c>
    </row>
    <row r="58" spans="1:15" ht="19.5" customHeight="1">
      <c r="A58" s="4" t="s">
        <v>8</v>
      </c>
      <c r="B58" s="29">
        <f aca="true" t="shared" si="7" ref="B58:M58">IF(ISNUMBER(B10)=TRUE,B10/B$16,"")</f>
      </c>
      <c r="C58" s="29">
        <f t="shared" si="7"/>
      </c>
      <c r="D58" s="29">
        <f t="shared" si="7"/>
        <v>0.10006397072834881</v>
      </c>
      <c r="E58" s="29">
        <f t="shared" si="7"/>
      </c>
      <c r="F58" s="29">
        <f t="shared" si="7"/>
      </c>
      <c r="G58" s="29">
        <f t="shared" si="7"/>
      </c>
      <c r="H58" s="29">
        <f t="shared" si="7"/>
      </c>
      <c r="I58" s="29">
        <f t="shared" si="7"/>
      </c>
      <c r="J58" s="29">
        <f t="shared" si="7"/>
        <v>0.0162152931069366</v>
      </c>
      <c r="K58" s="29">
        <f t="shared" si="7"/>
        <v>0.015447401851400883</v>
      </c>
      <c r="L58" s="29">
        <f t="shared" si="7"/>
        <v>0.021044790738182037</v>
      </c>
      <c r="M58" s="30">
        <f t="shared" si="7"/>
        <v>0.19363805031229614</v>
      </c>
      <c r="N58" s="29">
        <f t="shared" si="2"/>
        <v>0.07421357051797099</v>
      </c>
      <c r="O58" s="31">
        <f t="shared" si="2"/>
      </c>
    </row>
    <row r="59" spans="1:15" ht="19.5" customHeight="1">
      <c r="A59" s="4" t="s">
        <v>2</v>
      </c>
      <c r="B59" s="29">
        <f aca="true" t="shared" si="8" ref="B59:M59">IF(ISNUMBER(B11)=TRUE,B11/B$16,"")</f>
        <v>0.012534524448965932</v>
      </c>
      <c r="C59" s="29">
        <f t="shared" si="8"/>
        <v>0.6698669149714481</v>
      </c>
      <c r="D59" s="29">
        <f t="shared" si="8"/>
        <v>0.027920680469846432</v>
      </c>
      <c r="E59" s="29">
        <f t="shared" si="8"/>
        <v>0.004860825890438966</v>
      </c>
      <c r="F59" s="29">
        <f t="shared" si="8"/>
        <v>0.16551726512376794</v>
      </c>
      <c r="G59" s="29">
        <f t="shared" si="8"/>
        <v>-12.66356685608578</v>
      </c>
      <c r="H59" s="29">
        <f t="shared" si="8"/>
        <v>0.04546050267926967</v>
      </c>
      <c r="I59" s="29">
        <f t="shared" si="8"/>
        <v>0.017686219609853577</v>
      </c>
      <c r="J59" s="29">
        <f t="shared" si="8"/>
        <v>0.09359670453105425</v>
      </c>
      <c r="K59" s="29">
        <f t="shared" si="8"/>
        <v>0.11957406084799038</v>
      </c>
      <c r="L59" s="29">
        <f t="shared" si="8"/>
        <v>0.14025932047362516</v>
      </c>
      <c r="M59" s="30">
        <f t="shared" si="8"/>
        <v>1.6647149291191798</v>
      </c>
      <c r="N59" s="29">
        <f t="shared" si="2"/>
        <v>0.15750263754621577</v>
      </c>
      <c r="O59" s="31">
        <f t="shared" si="2"/>
        <v>0.2596090681983113</v>
      </c>
    </row>
    <row r="60" spans="1:15" ht="19.5" customHeight="1">
      <c r="A60" s="4" t="s">
        <v>9</v>
      </c>
      <c r="B60" s="29">
        <f aca="true" t="shared" si="9" ref="B60:M60">IF(ISNUMBER(B12)=TRUE,B12/B$16,"")</f>
        <v>0.001321727758011945</v>
      </c>
      <c r="C60" s="29">
        <f t="shared" si="9"/>
        <v>0.03946145328517426</v>
      </c>
      <c r="D60" s="29">
        <f t="shared" si="9"/>
        <v>0.0014248926400205655</v>
      </c>
      <c r="E60" s="29">
        <f t="shared" si="9"/>
        <v>0.0001237365928518592</v>
      </c>
      <c r="F60" s="29">
        <f t="shared" si="9"/>
        <v>0.0075600229958345195</v>
      </c>
      <c r="G60" s="29">
        <f t="shared" si="9"/>
        <v>-0.26240210630239386</v>
      </c>
      <c r="H60" s="29">
        <f t="shared" si="9"/>
        <v>0.0011513621081624943</v>
      </c>
      <c r="I60" s="29">
        <f t="shared" si="9"/>
        <v>1.5998662911672114E-05</v>
      </c>
      <c r="J60" s="29">
        <f t="shared" si="9"/>
        <v>0.005863514788310531</v>
      </c>
      <c r="K60" s="29">
        <f t="shared" si="9"/>
        <v>0.005428986653362814</v>
      </c>
      <c r="L60" s="29">
        <f t="shared" si="9"/>
        <v>0.0049153850678142425</v>
      </c>
      <c r="M60" s="30">
        <f t="shared" si="9"/>
        <v>0.034585853319844366</v>
      </c>
      <c r="N60" s="29">
        <f t="shared" si="2"/>
        <v>0.008972181657090779</v>
      </c>
      <c r="O60" s="31">
        <f t="shared" si="2"/>
        <v>0.014724411588314893</v>
      </c>
    </row>
    <row r="61" spans="1:15" ht="19.5" customHeight="1">
      <c r="A61" s="4" t="s">
        <v>10</v>
      </c>
      <c r="B61" s="29">
        <f aca="true" t="shared" si="10" ref="B61:M61">IF(ISNUMBER(B13)=TRUE,B13/B$16,"")</f>
        <v>0.001239495946521207</v>
      </c>
      <c r="C61" s="29">
        <f t="shared" si="10"/>
        <v>0.000814084230211497</v>
      </c>
      <c r="D61" s="29">
        <f t="shared" si="10"/>
        <v>4.093890961014544E-06</v>
      </c>
      <c r="E61" s="29">
        <f t="shared" si="10"/>
        <v>0.221164818527498</v>
      </c>
      <c r="F61" s="29">
        <f t="shared" si="10"/>
        <v>0.00012007227398694698</v>
      </c>
      <c r="G61" s="29">
        <f t="shared" si="10"/>
        <v>-6.119592849988266E-05</v>
      </c>
      <c r="H61" s="29">
        <f t="shared" si="10"/>
        <v>4.270761810163414E-06</v>
      </c>
      <c r="I61" s="29">
        <f t="shared" si="10"/>
      </c>
      <c r="J61" s="29">
        <f t="shared" si="10"/>
        <v>0.000474673380380043</v>
      </c>
      <c r="K61" s="29">
        <f t="shared" si="10"/>
        <v>0.00044392539093558763</v>
      </c>
      <c r="L61" s="29">
        <f t="shared" si="10"/>
        <v>0.0004441311987176009</v>
      </c>
      <c r="M61" s="30">
        <f t="shared" si="10"/>
        <v>0.12435642686339705</v>
      </c>
      <c r="N61" s="29">
        <f t="shared" si="2"/>
        <v>0.001329276476683045</v>
      </c>
      <c r="O61" s="31">
        <f t="shared" si="2"/>
        <v>0.0003607883999903517</v>
      </c>
    </row>
    <row r="62" spans="1:15" ht="19.5" customHeight="1">
      <c r="A62" s="4" t="s">
        <v>11</v>
      </c>
      <c r="B62" s="29">
        <f aca="true" t="shared" si="11" ref="B62:M62">IF(ISNUMBER(B14)=TRUE,B14/B$16,"")</f>
      </c>
      <c r="C62" s="29">
        <f t="shared" si="11"/>
        <v>0.0008428389583343517</v>
      </c>
      <c r="D62" s="29">
        <f t="shared" si="11"/>
        <v>0.0922066886712351</v>
      </c>
      <c r="E62" s="29">
        <f t="shared" si="11"/>
        <v>0.5184108217993791</v>
      </c>
      <c r="F62" s="29">
        <f t="shared" si="11"/>
      </c>
      <c r="G62" s="29">
        <f t="shared" si="11"/>
      </c>
      <c r="H62" s="29">
        <f t="shared" si="11"/>
        <v>0.7917327898969546</v>
      </c>
      <c r="I62" s="29">
        <f t="shared" si="11"/>
        <v>0.9647405348016158</v>
      </c>
      <c r="J62" s="29">
        <f t="shared" si="11"/>
        <v>0.002599352628529233</v>
      </c>
      <c r="K62" s="29">
        <f t="shared" si="11"/>
        <v>0.005945807275179941</v>
      </c>
      <c r="L62" s="29">
        <f t="shared" si="11"/>
        <v>0.010432680544561026</v>
      </c>
      <c r="M62" s="30">
        <f t="shared" si="11"/>
        <v>0.5875965975348841</v>
      </c>
      <c r="N62" s="29">
        <f t="shared" si="2"/>
        <v>0.07127613437859756</v>
      </c>
      <c r="O62" s="31">
        <f t="shared" si="2"/>
        <v>0.561292380696839</v>
      </c>
    </row>
    <row r="63" spans="1:15" ht="19.5" customHeight="1">
      <c r="A63" s="4" t="s">
        <v>12</v>
      </c>
      <c r="B63" s="29">
        <f aca="true" t="shared" si="12" ref="B63:M63">IF(ISNUMBER(B15)=TRUE,B15/B$16,"")</f>
        <v>0.000778562062328403</v>
      </c>
      <c r="C63" s="29">
        <f t="shared" si="12"/>
        <v>0.0002656531906000301</v>
      </c>
      <c r="D63" s="29">
        <f t="shared" si="12"/>
        <v>0.6675649697618495</v>
      </c>
      <c r="E63" s="29">
        <f t="shared" si="12"/>
        <v>0.033492153067342</v>
      </c>
      <c r="F63" s="29">
        <f t="shared" si="12"/>
        <v>0.0020871770519173675</v>
      </c>
      <c r="G63" s="29">
        <f t="shared" si="12"/>
        <v>27.11449355454358</v>
      </c>
      <c r="H63" s="29">
        <f t="shared" si="12"/>
        <v>8.906698005463195E-05</v>
      </c>
      <c r="I63" s="29">
        <f t="shared" si="12"/>
        <v>0.0008235593628959495</v>
      </c>
      <c r="J63" s="29">
        <f t="shared" si="12"/>
        <v>0.011843723971726793</v>
      </c>
      <c r="K63" s="29">
        <f t="shared" si="12"/>
        <v>0.01415437109058153</v>
      </c>
      <c r="L63" s="29">
        <f t="shared" si="12"/>
        <v>0.013641509313446551</v>
      </c>
      <c r="M63" s="30">
        <f t="shared" si="12"/>
        <v>-3.50326892809772</v>
      </c>
      <c r="N63" s="29">
        <f t="shared" si="2"/>
        <v>0.4954690654791012</v>
      </c>
      <c r="O63" s="31">
        <f t="shared" si="2"/>
        <v>0.0006142752245101005</v>
      </c>
    </row>
    <row r="64" spans="1:15" ht="19.5" customHeight="1">
      <c r="A64" s="6" t="s">
        <v>3</v>
      </c>
      <c r="B64" s="34">
        <f aca="true" t="shared" si="13" ref="B64:M64">IF(ISNUMBER(B16)=TRUE,B16/B$16,"")</f>
        <v>1</v>
      </c>
      <c r="C64" s="34">
        <f t="shared" si="13"/>
        <v>1</v>
      </c>
      <c r="D64" s="34">
        <f t="shared" si="13"/>
        <v>1</v>
      </c>
      <c r="E64" s="34">
        <f t="shared" si="13"/>
        <v>1</v>
      </c>
      <c r="F64" s="34">
        <f t="shared" si="13"/>
        <v>1</v>
      </c>
      <c r="G64" s="34">
        <f t="shared" si="13"/>
        <v>1</v>
      </c>
      <c r="H64" s="34">
        <f t="shared" si="13"/>
        <v>1</v>
      </c>
      <c r="I64" s="34">
        <f t="shared" si="13"/>
        <v>1</v>
      </c>
      <c r="J64" s="34">
        <f t="shared" si="13"/>
        <v>1</v>
      </c>
      <c r="K64" s="34">
        <f t="shared" si="13"/>
        <v>1</v>
      </c>
      <c r="L64" s="34">
        <f t="shared" si="13"/>
        <v>1</v>
      </c>
      <c r="M64" s="35">
        <f t="shared" si="13"/>
        <v>1</v>
      </c>
      <c r="N64" s="34">
        <f t="shared" si="2"/>
        <v>1</v>
      </c>
      <c r="O64" s="36">
        <f t="shared" si="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2018-01-04T08:59:51Z</dcterms:modified>
  <cp:category/>
  <cp:version/>
  <cp:contentType/>
  <cp:contentStatus/>
</cp:coreProperties>
</file>