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tabRatio="691" activeTab="0"/>
  </bookViews>
  <sheets>
    <sheet name="VA mac_inq" sheetId="1" r:id="rId1"/>
  </sheets>
  <definedNames>
    <definedName name="_xlnm.Print_Area" localSheetId="0">'VA mac_inq'!$A$1:$O$64</definedName>
  </definedNames>
  <calcPr fullCalcOnLoad="1"/>
</workbook>
</file>

<file path=xl/sharedStrings.xml><?xml version="1.0" encoding="utf-8"?>
<sst xmlns="http://schemas.openxmlformats.org/spreadsheetml/2006/main" count="68" uniqueCount="37">
  <si>
    <t>COV</t>
  </si>
  <si>
    <t>CO</t>
  </si>
  <si>
    <t>Trasporto su strada</t>
  </si>
  <si>
    <t>Totale</t>
  </si>
  <si>
    <t>Produzione energia e trasform. combustibili</t>
  </si>
  <si>
    <t>Combustione non industriale</t>
  </si>
  <si>
    <t>Combustione nell'industria</t>
  </si>
  <si>
    <t>Processi produttivi</t>
  </si>
  <si>
    <t>Uso di solventi</t>
  </si>
  <si>
    <t>Altre sorgenti mobili e macchinari</t>
  </si>
  <si>
    <t>Trattamento e smaltimento rifiuti</t>
  </si>
  <si>
    <t>Agricoltura</t>
  </si>
  <si>
    <t>Altre sorgenti e assorbimenti</t>
  </si>
  <si>
    <t>Estrazione e distribuzione combustibili</t>
  </si>
  <si>
    <t>NOx</t>
  </si>
  <si>
    <r>
      <t>SO</t>
    </r>
    <r>
      <rPr>
        <b/>
        <vertAlign val="subscript"/>
        <sz val="10"/>
        <rFont val="Times New Roman"/>
        <family val="1"/>
      </rPr>
      <t>2</t>
    </r>
  </si>
  <si>
    <r>
      <t>CH</t>
    </r>
    <r>
      <rPr>
        <b/>
        <vertAlign val="subscript"/>
        <sz val="10"/>
        <rFont val="Times New Roman"/>
        <family val="1"/>
      </rPr>
      <t>4</t>
    </r>
  </si>
  <si>
    <r>
      <t>CO</t>
    </r>
    <r>
      <rPr>
        <b/>
        <vertAlign val="subscript"/>
        <sz val="10"/>
        <rFont val="Times New Roman"/>
        <family val="1"/>
      </rPr>
      <t>2</t>
    </r>
  </si>
  <si>
    <r>
      <t>N</t>
    </r>
    <r>
      <rPr>
        <b/>
        <vertAlign val="subscript"/>
        <sz val="10"/>
        <rFont val="Times New Roman"/>
        <family val="1"/>
      </rPr>
      <t>2</t>
    </r>
    <r>
      <rPr>
        <b/>
        <sz val="10"/>
        <rFont val="Times New Roman"/>
        <family val="1"/>
      </rPr>
      <t>O</t>
    </r>
  </si>
  <si>
    <r>
      <t>NH</t>
    </r>
    <r>
      <rPr>
        <b/>
        <vertAlign val="subscript"/>
        <sz val="10"/>
        <rFont val="Times New Roman"/>
        <family val="1"/>
      </rPr>
      <t>3</t>
    </r>
  </si>
  <si>
    <r>
      <t>SO</t>
    </r>
    <r>
      <rPr>
        <b/>
        <vertAlign val="subscript"/>
        <sz val="12"/>
        <rFont val="Times New Roman"/>
        <family val="1"/>
      </rPr>
      <t>2</t>
    </r>
  </si>
  <si>
    <r>
      <t>CH</t>
    </r>
    <r>
      <rPr>
        <b/>
        <vertAlign val="subscript"/>
        <sz val="12"/>
        <rFont val="Times New Roman"/>
        <family val="1"/>
      </rPr>
      <t>4</t>
    </r>
  </si>
  <si>
    <r>
      <t>CO</t>
    </r>
    <r>
      <rPr>
        <b/>
        <vertAlign val="subscript"/>
        <sz val="12"/>
        <rFont val="Times New Roman"/>
        <family val="1"/>
      </rPr>
      <t>2</t>
    </r>
  </si>
  <si>
    <r>
      <t>N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>O</t>
    </r>
  </si>
  <si>
    <r>
      <t>NH</t>
    </r>
    <r>
      <rPr>
        <b/>
        <vertAlign val="subscript"/>
        <sz val="12"/>
        <rFont val="Times New Roman"/>
        <family val="1"/>
      </rPr>
      <t>3</t>
    </r>
  </si>
  <si>
    <t>PM10</t>
  </si>
  <si>
    <t>PM2.5</t>
  </si>
  <si>
    <t>PTS</t>
  </si>
  <si>
    <r>
      <t>Precurs. O</t>
    </r>
    <r>
      <rPr>
        <b/>
        <vertAlign val="subscript"/>
        <sz val="12"/>
        <rFont val="Times New Roman"/>
        <family val="1"/>
      </rPr>
      <t>3</t>
    </r>
  </si>
  <si>
    <r>
      <t>Precurs. O</t>
    </r>
    <r>
      <rPr>
        <b/>
        <vertAlign val="subscript"/>
        <sz val="10"/>
        <rFont val="Times New Roman"/>
        <family val="1"/>
      </rPr>
      <t>3</t>
    </r>
  </si>
  <si>
    <t>Tot. acidif. (H+)</t>
  </si>
  <si>
    <t>t/anno</t>
  </si>
  <si>
    <t>kt/anno</t>
  </si>
  <si>
    <r>
      <t>CO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 xml:space="preserve"> eq</t>
    </r>
  </si>
  <si>
    <r>
      <t>CO</t>
    </r>
    <r>
      <rPr>
        <b/>
        <vertAlign val="subscript"/>
        <sz val="10"/>
        <rFont val="Times New Roman"/>
        <family val="1"/>
      </rPr>
      <t>2</t>
    </r>
    <r>
      <rPr>
        <b/>
        <sz val="10"/>
        <rFont val="Times New Roman"/>
        <family val="1"/>
      </rPr>
      <t xml:space="preserve"> eq</t>
    </r>
  </si>
  <si>
    <t>Emissioni in provincia di Varese nel 2014 - dati finali (Fonte: INEMAR ARPA LOMBARDIA)</t>
  </si>
  <si>
    <t>Distribuzione percentuale delle emissioni in provincia di Varese nel 2014 - dati finali</t>
  </si>
</sst>
</file>

<file path=xl/styles.xml><?xml version="1.0" encoding="utf-8"?>
<styleSheet xmlns="http://schemas.openxmlformats.org/spreadsheetml/2006/main">
  <numFmts count="5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#,##0_ ;\-#,##0\ "/>
    <numFmt numFmtId="185" formatCode="#,##0.0"/>
    <numFmt numFmtId="186" formatCode="_-* #,##0.0_-;\-* #,##0.0_-;_-* &quot;-&quot;_-;_-@_-"/>
    <numFmt numFmtId="187" formatCode="0\ %"/>
    <numFmt numFmtId="188" formatCode="_-* #,##0.00_-;\-* #,##0.00_-;_-* &quot;-&quot;_-;_-@_-"/>
    <numFmt numFmtId="189" formatCode="_-* #,##0.000_-;\-* #,##0.000_-;_-* &quot;-&quot;_-;_-@_-"/>
    <numFmt numFmtId="190" formatCode="#,##0.000"/>
    <numFmt numFmtId="191" formatCode="#,##0.0000"/>
    <numFmt numFmtId="192" formatCode="#,##0.00000"/>
    <numFmt numFmtId="193" formatCode="#,##0.000000"/>
    <numFmt numFmtId="194" formatCode="#,##0.0000000"/>
    <numFmt numFmtId="195" formatCode="#,##0.00000000"/>
    <numFmt numFmtId="196" formatCode="#,##0.000000000"/>
    <numFmt numFmtId="197" formatCode="0.0"/>
    <numFmt numFmtId="198" formatCode="#,##0.0_ ;\-#,##0.0\ "/>
    <numFmt numFmtId="199" formatCode="#,##0.00_ ;\-#,##0.00\ "/>
    <numFmt numFmtId="200" formatCode="#,##0.000_ ;\-#,##0.000\ "/>
    <numFmt numFmtId="201" formatCode="#,##0.0000_ ;\-#,##0.0000\ "/>
    <numFmt numFmtId="202" formatCode="#,##0.00000_ ;\-#,##0.00000\ "/>
    <numFmt numFmtId="203" formatCode="#,##0.000000_ ;\-#,##0.000000\ "/>
    <numFmt numFmtId="204" formatCode="_-[$€-2]\ * #,##0.00_-;\-[$€-2]\ * #,##0.00_-;_-[$€-2]\ * &quot;-&quot;??_-"/>
    <numFmt numFmtId="205" formatCode="_-[$€-2]\ * #,##0.000_-;\-[$€-2]\ * #,##0.000_-;_-[$€-2]\ * &quot;-&quot;??_-"/>
    <numFmt numFmtId="206" formatCode="_-[$€-2]\ * #,##0.0_-;\-[$€-2]\ * #,##0.0_-;_-[$€-2]\ * &quot;-&quot;??_-"/>
    <numFmt numFmtId="207" formatCode="_-[$€-2]\ * #,##0_-;\-[$€-2]\ * #,##0_-;_-[$€-2]\ * &quot;-&quot;??_-"/>
  </numFmts>
  <fonts count="33">
    <font>
      <sz val="10"/>
      <name val="Arial"/>
      <family val="0"/>
    </font>
    <font>
      <sz val="10"/>
      <color indexed="8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vertAlign val="subscript"/>
      <sz val="10"/>
      <name val="Times New Roman"/>
      <family val="1"/>
    </font>
    <font>
      <sz val="12"/>
      <name val="Times New Roman"/>
      <family val="1"/>
    </font>
    <font>
      <b/>
      <vertAlign val="subscript"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9"/>
      <color indexed="8"/>
      <name val="Times New Roman"/>
      <family val="0"/>
    </font>
    <font>
      <b/>
      <sz val="9.75"/>
      <color indexed="8"/>
      <name val="Times New Roman"/>
      <family val="0"/>
    </font>
    <font>
      <sz val="9.25"/>
      <color indexed="8"/>
      <name val="Times New Roman"/>
      <family val="0"/>
    </font>
    <font>
      <sz val="7.55"/>
      <color indexed="8"/>
      <name val="Times New Roman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16" borderId="1" applyNumberFormat="0" applyAlignment="0" applyProtection="0"/>
    <xf numFmtId="0" fontId="15" fillId="0" borderId="2" applyNumberFormat="0" applyFill="0" applyAlignment="0" applyProtection="0"/>
    <xf numFmtId="0" fontId="16" fillId="17" borderId="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204" fontId="0" fillId="0" borderId="0" applyFont="0" applyFill="0" applyBorder="0" applyAlignment="0" applyProtection="0"/>
    <xf numFmtId="0" fontId="17" fillId="7" borderId="1" applyNumberFormat="0" applyAlignment="0" applyProtection="0"/>
    <xf numFmtId="43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22" borderId="0" applyNumberFormat="0" applyBorder="0" applyAlignment="0" applyProtection="0"/>
    <xf numFmtId="0" fontId="0" fillId="23" borderId="4" applyNumberFormat="0" applyFont="0" applyAlignment="0" applyProtection="0"/>
    <xf numFmtId="0" fontId="19" fillId="16" borderId="5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183" fontId="0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41" fontId="5" fillId="0" borderId="11" xfId="48" applyFont="1" applyBorder="1" applyAlignment="1">
      <alignment vertical="center" wrapText="1"/>
    </xf>
    <xf numFmtId="0" fontId="0" fillId="0" borderId="0" xfId="0" applyFont="1" applyAlignment="1">
      <alignment/>
    </xf>
    <xf numFmtId="41" fontId="4" fillId="0" borderId="10" xfId="0" applyNumberFormat="1" applyFont="1" applyBorder="1" applyAlignment="1">
      <alignment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1" fontId="4" fillId="0" borderId="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3" fontId="2" fillId="0" borderId="14" xfId="0" applyNumberFormat="1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3" fontId="2" fillId="0" borderId="16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3" fontId="2" fillId="0" borderId="17" xfId="0" applyNumberFormat="1" applyFont="1" applyBorder="1" applyAlignment="1">
      <alignment horizontal="center" vertical="center"/>
    </xf>
    <xf numFmtId="185" fontId="2" fillId="0" borderId="0" xfId="0" applyNumberFormat="1" applyFont="1" applyBorder="1" applyAlignment="1">
      <alignment horizontal="center" vertical="center"/>
    </xf>
    <xf numFmtId="3" fontId="2" fillId="0" borderId="18" xfId="0" applyNumberFormat="1" applyFont="1" applyBorder="1" applyAlignment="1">
      <alignment horizontal="center" vertical="center"/>
    </xf>
    <xf numFmtId="3" fontId="2" fillId="0" borderId="19" xfId="0" applyNumberFormat="1" applyFont="1" applyBorder="1" applyAlignment="1">
      <alignment horizontal="center" vertical="center"/>
    </xf>
    <xf numFmtId="184" fontId="4" fillId="0" borderId="12" xfId="0" applyNumberFormat="1" applyFont="1" applyBorder="1" applyAlignment="1">
      <alignment horizontal="center" vertical="center"/>
    </xf>
    <xf numFmtId="3" fontId="2" fillId="0" borderId="20" xfId="0" applyNumberFormat="1" applyFont="1" applyBorder="1" applyAlignment="1">
      <alignment horizontal="center" vertical="center"/>
    </xf>
    <xf numFmtId="184" fontId="4" fillId="0" borderId="13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187" fontId="2" fillId="0" borderId="0" xfId="48" applyNumberFormat="1" applyFont="1" applyBorder="1" applyAlignment="1">
      <alignment vertical="center"/>
    </xf>
    <xf numFmtId="187" fontId="2" fillId="0" borderId="16" xfId="48" applyNumberFormat="1" applyFont="1" applyBorder="1" applyAlignment="1">
      <alignment vertical="center"/>
    </xf>
    <xf numFmtId="187" fontId="2" fillId="0" borderId="17" xfId="48" applyNumberFormat="1" applyFont="1" applyBorder="1" applyAlignment="1">
      <alignment vertical="center"/>
    </xf>
    <xf numFmtId="184" fontId="4" fillId="0" borderId="21" xfId="0" applyNumberFormat="1" applyFont="1" applyBorder="1" applyAlignment="1">
      <alignment horizontal="center" vertical="center"/>
    </xf>
    <xf numFmtId="184" fontId="4" fillId="0" borderId="0" xfId="0" applyNumberFormat="1" applyFont="1" applyBorder="1" applyAlignment="1">
      <alignment horizontal="center" vertical="center"/>
    </xf>
    <xf numFmtId="187" fontId="4" fillId="0" borderId="12" xfId="0" applyNumberFormat="1" applyFont="1" applyBorder="1" applyAlignment="1">
      <alignment vertical="center"/>
    </xf>
    <xf numFmtId="187" fontId="4" fillId="0" borderId="21" xfId="0" applyNumberFormat="1" applyFont="1" applyBorder="1" applyAlignment="1">
      <alignment vertical="center"/>
    </xf>
    <xf numFmtId="187" fontId="4" fillId="0" borderId="13" xfId="0" applyNumberFormat="1" applyFont="1" applyBorder="1" applyAlignment="1">
      <alignment vertical="center"/>
    </xf>
    <xf numFmtId="185" fontId="2" fillId="0" borderId="15" xfId="0" applyNumberFormat="1" applyFont="1" applyBorder="1" applyAlignment="1">
      <alignment horizontal="center" vertical="center"/>
    </xf>
    <xf numFmtId="185" fontId="2" fillId="0" borderId="17" xfId="0" applyNumberFormat="1" applyFont="1" applyBorder="1" applyAlignment="1">
      <alignment horizontal="center" vertical="center"/>
    </xf>
    <xf numFmtId="185" fontId="2" fillId="0" borderId="16" xfId="0" applyNumberFormat="1" applyFont="1" applyBorder="1" applyAlignment="1">
      <alignment horizontal="center" vertical="center"/>
    </xf>
    <xf numFmtId="185" fontId="2" fillId="0" borderId="19" xfId="0" applyNumberFormat="1" applyFont="1" applyBorder="1" applyAlignment="1">
      <alignment horizontal="center" vertical="center"/>
    </xf>
    <xf numFmtId="185" fontId="2" fillId="0" borderId="20" xfId="0" applyNumberFormat="1" applyFont="1" applyBorder="1" applyAlignment="1">
      <alignment horizontal="center" vertical="center"/>
    </xf>
    <xf numFmtId="185" fontId="2" fillId="0" borderId="18" xfId="0" applyNumberFormat="1" applyFont="1" applyBorder="1" applyAlignment="1">
      <alignment horizontal="center" vertical="center"/>
    </xf>
    <xf numFmtId="185" fontId="2" fillId="0" borderId="22" xfId="0" applyNumberFormat="1" applyFont="1" applyBorder="1" applyAlignment="1">
      <alignment horizontal="center" vertical="center"/>
    </xf>
    <xf numFmtId="185" fontId="2" fillId="0" borderId="14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Migliaia (0)_AC 21 a.c. BG mac_inq" xfId="47"/>
    <cellStyle name="Comma [0]" xfId="48"/>
    <cellStyle name="Neutrale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Valuta (0)_AC 21 a.c. BG mac_inq" xfId="64"/>
    <cellStyle name="Currency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31"/>
      <c:rotY val="20"/>
      <c:depthPercent val="100"/>
      <c:rAngAx val="1"/>
    </c:view3D>
    <c:plotArea>
      <c:layout>
        <c:manualLayout>
          <c:xMode val="edge"/>
          <c:yMode val="edge"/>
          <c:x val="0"/>
          <c:y val="0.017"/>
          <c:w val="0.97275"/>
          <c:h val="0.75675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'VA mac_inq'!$A$5</c:f>
              <c:strCache>
                <c:ptCount val="1"/>
                <c:pt idx="0">
                  <c:v>Produzione energia e trasform. combustibili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'VA mac_inq'!$B$3:$O$3</c:f>
              <c:strCache/>
            </c:strRef>
          </c:cat>
          <c:val>
            <c:numRef>
              <c:f>'VA mac_inq'!$B$5:$O$5</c:f>
              <c:numCache/>
            </c:numRef>
          </c:val>
          <c:shape val="cylinder"/>
        </c:ser>
        <c:ser>
          <c:idx val="1"/>
          <c:order val="1"/>
          <c:tx>
            <c:strRef>
              <c:f>'VA mac_inq'!$A$6</c:f>
              <c:strCache>
                <c:ptCount val="1"/>
                <c:pt idx="0">
                  <c:v>Combustione non industriale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'VA mac_inq'!$B$3:$O$3</c:f>
              <c:strCache/>
            </c:strRef>
          </c:cat>
          <c:val>
            <c:numRef>
              <c:f>'VA mac_inq'!$B$6:$O$6</c:f>
              <c:numCache/>
            </c:numRef>
          </c:val>
          <c:shape val="cylinder"/>
        </c:ser>
        <c:ser>
          <c:idx val="2"/>
          <c:order val="2"/>
          <c:tx>
            <c:strRef>
              <c:f>'VA mac_inq'!$A$7</c:f>
              <c:strCache>
                <c:ptCount val="1"/>
                <c:pt idx="0">
                  <c:v>Combustione nell'industria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'VA mac_inq'!$B$3:$O$3</c:f>
              <c:strCache/>
            </c:strRef>
          </c:cat>
          <c:val>
            <c:numRef>
              <c:f>'VA mac_inq'!$B$7:$O$7</c:f>
              <c:numCache/>
            </c:numRef>
          </c:val>
          <c:shape val="cylinder"/>
        </c:ser>
        <c:ser>
          <c:idx val="3"/>
          <c:order val="3"/>
          <c:tx>
            <c:strRef>
              <c:f>'VA mac_inq'!$A$8</c:f>
              <c:strCache>
                <c:ptCount val="1"/>
                <c:pt idx="0">
                  <c:v>Processi produttivi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'VA mac_inq'!$B$3:$O$3</c:f>
              <c:strCache/>
            </c:strRef>
          </c:cat>
          <c:val>
            <c:numRef>
              <c:f>'VA mac_inq'!$B$8:$O$8</c:f>
              <c:numCache/>
            </c:numRef>
          </c:val>
          <c:shape val="cylinder"/>
        </c:ser>
        <c:ser>
          <c:idx val="4"/>
          <c:order val="4"/>
          <c:tx>
            <c:strRef>
              <c:f>'VA mac_inq'!$A$9</c:f>
              <c:strCache>
                <c:ptCount val="1"/>
                <c:pt idx="0">
                  <c:v>Estrazione e distribuzione combustibili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'VA mac_inq'!$B$3:$O$3</c:f>
              <c:strCache/>
            </c:strRef>
          </c:cat>
          <c:val>
            <c:numRef>
              <c:f>'VA mac_inq'!$B$9:$O$9</c:f>
              <c:numCache/>
            </c:numRef>
          </c:val>
          <c:shape val="cylinder"/>
        </c:ser>
        <c:ser>
          <c:idx val="5"/>
          <c:order val="5"/>
          <c:tx>
            <c:strRef>
              <c:f>'VA mac_inq'!$A$10</c:f>
              <c:strCache>
                <c:ptCount val="1"/>
                <c:pt idx="0">
                  <c:v>Uso di solventi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'VA mac_inq'!$B$3:$O$3</c:f>
              <c:strCache/>
            </c:strRef>
          </c:cat>
          <c:val>
            <c:numRef>
              <c:f>'VA mac_inq'!$B$10:$O$10</c:f>
              <c:numCache/>
            </c:numRef>
          </c:val>
          <c:shape val="cylinder"/>
        </c:ser>
        <c:ser>
          <c:idx val="6"/>
          <c:order val="6"/>
          <c:tx>
            <c:strRef>
              <c:f>'VA mac_inq'!$A$11</c:f>
              <c:strCache>
                <c:ptCount val="1"/>
                <c:pt idx="0">
                  <c:v>Trasporto su strada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'VA mac_inq'!$B$3:$O$3</c:f>
              <c:strCache/>
            </c:strRef>
          </c:cat>
          <c:val>
            <c:numRef>
              <c:f>'VA mac_inq'!$B$11:$O$11</c:f>
              <c:numCache/>
            </c:numRef>
          </c:val>
          <c:shape val="cylinder"/>
        </c:ser>
        <c:ser>
          <c:idx val="7"/>
          <c:order val="7"/>
          <c:tx>
            <c:strRef>
              <c:f>'VA mac_inq'!$A$12</c:f>
              <c:strCache>
                <c:ptCount val="1"/>
                <c:pt idx="0">
                  <c:v>Altre sorgenti mobili e macchinari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'VA mac_inq'!$B$3:$O$3</c:f>
              <c:strCache/>
            </c:strRef>
          </c:cat>
          <c:val>
            <c:numRef>
              <c:f>'VA mac_inq'!$B$12:$O$12</c:f>
              <c:numCache/>
            </c:numRef>
          </c:val>
          <c:shape val="cylinder"/>
        </c:ser>
        <c:ser>
          <c:idx val="8"/>
          <c:order val="8"/>
          <c:tx>
            <c:strRef>
              <c:f>'VA mac_inq'!$A$13</c:f>
              <c:strCache>
                <c:ptCount val="1"/>
                <c:pt idx="0">
                  <c:v>Trattamento e smaltimento rifiuti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'VA mac_inq'!$B$3:$O$3</c:f>
              <c:strCache/>
            </c:strRef>
          </c:cat>
          <c:val>
            <c:numRef>
              <c:f>'VA mac_inq'!$B$13:$O$13</c:f>
              <c:numCache/>
            </c:numRef>
          </c:val>
          <c:shape val="cylinder"/>
        </c:ser>
        <c:ser>
          <c:idx val="9"/>
          <c:order val="9"/>
          <c:tx>
            <c:strRef>
              <c:f>'VA mac_inq'!$A$14</c:f>
              <c:strCache>
                <c:ptCount val="1"/>
                <c:pt idx="0">
                  <c:v>Agricoltura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'VA mac_inq'!$B$3:$O$3</c:f>
              <c:strCache/>
            </c:strRef>
          </c:cat>
          <c:val>
            <c:numRef>
              <c:f>'VA mac_inq'!$B$14:$O$14</c:f>
              <c:numCache/>
            </c:numRef>
          </c:val>
          <c:shape val="cylinder"/>
        </c:ser>
        <c:ser>
          <c:idx val="10"/>
          <c:order val="10"/>
          <c:tx>
            <c:strRef>
              <c:f>'VA mac_inq'!$A$15</c:f>
              <c:strCache>
                <c:ptCount val="1"/>
                <c:pt idx="0">
                  <c:v>Altre sorgenti e assorbimenti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'VA mac_inq'!$B$3:$O$3</c:f>
              <c:strCache/>
            </c:strRef>
          </c:cat>
          <c:val>
            <c:numRef>
              <c:f>'VA mac_inq'!$B$15:$O$15</c:f>
              <c:numCache/>
            </c:numRef>
          </c:val>
          <c:shape val="cylinder"/>
        </c:ser>
        <c:overlap val="100"/>
        <c:shape val="cylinder"/>
        <c:axId val="32269416"/>
        <c:axId val="21989289"/>
      </c:bar3DChart>
      <c:catAx>
        <c:axId val="3226941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21989289"/>
        <c:crosses val="autoZero"/>
        <c:auto val="1"/>
        <c:lblOffset val="100"/>
        <c:tickLblSkip val="1"/>
        <c:noMultiLvlLbl val="0"/>
      </c:catAx>
      <c:valAx>
        <c:axId val="21989289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32269416"/>
        <c:crosses val="max"/>
        <c:crossBetween val="between"/>
        <c:dispUnits/>
        <c:minorUnit val="0.0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745"/>
          <c:y val="0.80025"/>
          <c:w val="0.847"/>
          <c:h val="0.1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16</xdr:row>
      <xdr:rowOff>66675</xdr:rowOff>
    </xdr:from>
    <xdr:to>
      <xdr:col>14</xdr:col>
      <xdr:colOff>523875</xdr:colOff>
      <xdr:row>48</xdr:row>
      <xdr:rowOff>19050</xdr:rowOff>
    </xdr:to>
    <xdr:graphicFrame>
      <xdr:nvGraphicFramePr>
        <xdr:cNvPr id="1" name="Grafico 1"/>
        <xdr:cNvGraphicFramePr/>
      </xdr:nvGraphicFramePr>
      <xdr:xfrm>
        <a:off x="142875" y="4943475"/>
        <a:ext cx="9182100" cy="5133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4"/>
  <sheetViews>
    <sheetView tabSelected="1" zoomScale="80" zoomScaleNormal="80" zoomScalePageLayoutView="0" workbookViewId="0" topLeftCell="A1">
      <selection activeCell="A3" sqref="A3"/>
    </sheetView>
  </sheetViews>
  <sheetFormatPr defaultColWidth="9.140625" defaultRowHeight="12.75"/>
  <cols>
    <col min="1" max="1" width="18.421875" style="0" customWidth="1"/>
    <col min="2" max="2" width="8.00390625" style="0" customWidth="1"/>
    <col min="3" max="3" width="8.28125" style="0" customWidth="1"/>
    <col min="6" max="10" width="8.7109375" style="0" customWidth="1"/>
    <col min="11" max="11" width="8.140625" style="0" customWidth="1"/>
    <col min="12" max="12" width="8.421875" style="0" customWidth="1"/>
    <col min="14" max="14" width="9.7109375" style="0" customWidth="1"/>
    <col min="15" max="15" width="9.57421875" style="0" customWidth="1"/>
  </cols>
  <sheetData>
    <row r="1" spans="1:15" ht="32.25" customHeight="1">
      <c r="A1" s="46" t="s">
        <v>35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</row>
    <row r="2" spans="1:10" ht="15.75">
      <c r="A2" s="1"/>
      <c r="B2" s="2"/>
      <c r="C2" s="2"/>
      <c r="D2" s="2"/>
      <c r="E2" s="2"/>
      <c r="F2" s="2"/>
      <c r="G2" s="2"/>
      <c r="H2" s="2"/>
      <c r="I2" s="2"/>
      <c r="J2" s="2"/>
    </row>
    <row r="3" spans="1:15" ht="47.25">
      <c r="A3" s="3"/>
      <c r="B3" s="9" t="s">
        <v>20</v>
      </c>
      <c r="C3" s="9" t="s">
        <v>14</v>
      </c>
      <c r="D3" s="9" t="s">
        <v>0</v>
      </c>
      <c r="E3" s="9" t="s">
        <v>21</v>
      </c>
      <c r="F3" s="9" t="s">
        <v>1</v>
      </c>
      <c r="G3" s="9" t="s">
        <v>22</v>
      </c>
      <c r="H3" s="9" t="s">
        <v>23</v>
      </c>
      <c r="I3" s="9" t="s">
        <v>24</v>
      </c>
      <c r="J3" s="9" t="s">
        <v>26</v>
      </c>
      <c r="K3" s="9" t="s">
        <v>25</v>
      </c>
      <c r="L3" s="9" t="s">
        <v>27</v>
      </c>
      <c r="M3" s="24" t="s">
        <v>33</v>
      </c>
      <c r="N3" s="9" t="s">
        <v>28</v>
      </c>
      <c r="O3" s="10" t="s">
        <v>30</v>
      </c>
    </row>
    <row r="4" spans="1:15" ht="15.75">
      <c r="A4" s="25"/>
      <c r="B4" s="26" t="s">
        <v>31</v>
      </c>
      <c r="C4" s="26" t="s">
        <v>31</v>
      </c>
      <c r="D4" s="26" t="s">
        <v>31</v>
      </c>
      <c r="E4" s="26" t="s">
        <v>31</v>
      </c>
      <c r="F4" s="26" t="s">
        <v>31</v>
      </c>
      <c r="G4" s="26" t="s">
        <v>32</v>
      </c>
      <c r="H4" s="26" t="s">
        <v>31</v>
      </c>
      <c r="I4" s="26" t="s">
        <v>31</v>
      </c>
      <c r="J4" s="26" t="s">
        <v>31</v>
      </c>
      <c r="K4" s="26" t="s">
        <v>31</v>
      </c>
      <c r="L4" s="26" t="s">
        <v>31</v>
      </c>
      <c r="M4" s="27" t="s">
        <v>32</v>
      </c>
      <c r="N4" s="26" t="s">
        <v>31</v>
      </c>
      <c r="O4" s="28" t="s">
        <v>32</v>
      </c>
    </row>
    <row r="5" spans="1:15" s="12" customFormat="1" ht="21.75" customHeight="1">
      <c r="A5" s="4" t="s">
        <v>4</v>
      </c>
      <c r="B5" s="45">
        <v>2.028431</v>
      </c>
      <c r="C5" s="14">
        <v>264.977752</v>
      </c>
      <c r="D5" s="14">
        <v>14.850193</v>
      </c>
      <c r="E5" s="14">
        <v>29.819538</v>
      </c>
      <c r="F5" s="14">
        <v>163.95307</v>
      </c>
      <c r="G5" s="14">
        <v>190.4237</v>
      </c>
      <c r="H5" s="38">
        <v>0.541118</v>
      </c>
      <c r="I5" s="38">
        <v>0.1909</v>
      </c>
      <c r="J5" s="38">
        <v>0.84346</v>
      </c>
      <c r="K5" s="38">
        <v>0.85833</v>
      </c>
      <c r="L5" s="44">
        <v>0.86991</v>
      </c>
      <c r="M5" s="13">
        <v>191.330441614</v>
      </c>
      <c r="N5" s="14">
        <v>356.575361672</v>
      </c>
      <c r="O5" s="44">
        <v>5.83523353523</v>
      </c>
    </row>
    <row r="6" spans="1:15" s="12" customFormat="1" ht="21.75" customHeight="1">
      <c r="A6" s="4" t="s">
        <v>5</v>
      </c>
      <c r="B6" s="15">
        <v>68.493295733278</v>
      </c>
      <c r="C6" s="16">
        <v>983.645529752765</v>
      </c>
      <c r="D6" s="16">
        <v>881.167883791321</v>
      </c>
      <c r="E6" s="16">
        <v>643.258045916259</v>
      </c>
      <c r="F6" s="16">
        <v>7262.46822377996</v>
      </c>
      <c r="G6" s="16">
        <v>1267.59006454552</v>
      </c>
      <c r="H6" s="16">
        <v>49.301924308394</v>
      </c>
      <c r="I6" s="16">
        <v>18.2348484345541</v>
      </c>
      <c r="J6" s="16">
        <v>753.406509999998</v>
      </c>
      <c r="K6" s="16">
        <v>771.963759999998</v>
      </c>
      <c r="L6" s="17">
        <v>814.678079999996</v>
      </c>
      <c r="M6" s="15">
        <v>1298.36348913733</v>
      </c>
      <c r="N6" s="16">
        <v>2889.09254734832</v>
      </c>
      <c r="O6" s="17">
        <v>24.5974430934105</v>
      </c>
    </row>
    <row r="7" spans="1:15" s="12" customFormat="1" ht="21.75" customHeight="1">
      <c r="A7" s="4" t="s">
        <v>6</v>
      </c>
      <c r="B7" s="15">
        <v>475.368240381183</v>
      </c>
      <c r="C7" s="16">
        <v>3441.34450481602</v>
      </c>
      <c r="D7" s="16">
        <v>334.383403601986</v>
      </c>
      <c r="E7" s="16">
        <v>119.26441296494</v>
      </c>
      <c r="F7" s="16">
        <v>1627.19324709319</v>
      </c>
      <c r="G7" s="16">
        <v>1302.24237614897</v>
      </c>
      <c r="H7" s="16">
        <v>48.9345331393189</v>
      </c>
      <c r="I7" s="16">
        <v>69.653324125069</v>
      </c>
      <c r="J7" s="16">
        <v>58.54868</v>
      </c>
      <c r="K7" s="16">
        <v>79.4832400000001</v>
      </c>
      <c r="L7" s="17">
        <v>101.30441</v>
      </c>
      <c r="M7" s="15">
        <v>1319.80647734861</v>
      </c>
      <c r="N7" s="16">
        <v>4713.48465843929</v>
      </c>
      <c r="O7" s="17">
        <v>93.7670955716491</v>
      </c>
    </row>
    <row r="8" spans="1:15" s="12" customFormat="1" ht="21.75" customHeight="1">
      <c r="A8" s="4" t="s">
        <v>7</v>
      </c>
      <c r="B8" s="15">
        <v>446.6252296</v>
      </c>
      <c r="C8" s="16">
        <v>106.3664606</v>
      </c>
      <c r="D8" s="16">
        <v>498.04161936569</v>
      </c>
      <c r="E8" s="18">
        <v>7.48405345962355</v>
      </c>
      <c r="F8" s="16">
        <v>707.304177</v>
      </c>
      <c r="G8" s="16">
        <v>776.057581</v>
      </c>
      <c r="H8" s="18">
        <v>3.1528331</v>
      </c>
      <c r="I8" s="18">
        <v>0.3282</v>
      </c>
      <c r="J8" s="16">
        <v>25.54006</v>
      </c>
      <c r="K8" s="16">
        <v>48.6888</v>
      </c>
      <c r="L8" s="17">
        <v>74.0241599999999</v>
      </c>
      <c r="M8" s="15">
        <v>777.184226600291</v>
      </c>
      <c r="N8" s="16">
        <v>705.716937516125</v>
      </c>
      <c r="O8" s="17">
        <v>16.288750002444</v>
      </c>
    </row>
    <row r="9" spans="1:15" s="12" customFormat="1" ht="33.75" customHeight="1">
      <c r="A9" s="4" t="s">
        <v>13</v>
      </c>
      <c r="B9" s="15"/>
      <c r="C9" s="16"/>
      <c r="D9" s="16">
        <v>655.322766681263</v>
      </c>
      <c r="E9" s="16">
        <v>7056.40799194123</v>
      </c>
      <c r="F9" s="16"/>
      <c r="G9" s="16"/>
      <c r="H9" s="16"/>
      <c r="I9" s="16"/>
      <c r="J9" s="16"/>
      <c r="K9" s="16"/>
      <c r="L9" s="17"/>
      <c r="M9" s="15">
        <v>176.410199798531</v>
      </c>
      <c r="N9" s="16">
        <v>754.11247856844</v>
      </c>
      <c r="O9" s="17"/>
    </row>
    <row r="10" spans="1:15" s="12" customFormat="1" ht="21.75" customHeight="1">
      <c r="A10" s="4" t="s">
        <v>8</v>
      </c>
      <c r="B10" s="40">
        <v>0.00248789537749503</v>
      </c>
      <c r="C10" s="16">
        <v>15.6400636861325</v>
      </c>
      <c r="D10" s="16">
        <v>8268.14111468247</v>
      </c>
      <c r="E10" s="16"/>
      <c r="F10" s="18">
        <v>0.4722</v>
      </c>
      <c r="G10" s="16"/>
      <c r="H10" s="16"/>
      <c r="I10" s="18">
        <v>2.3898</v>
      </c>
      <c r="J10" s="16">
        <v>86.1369300000002</v>
      </c>
      <c r="K10" s="16">
        <v>95.36968</v>
      </c>
      <c r="L10" s="17">
        <v>150.24217</v>
      </c>
      <c r="M10" s="15">
        <v>221.811251916629</v>
      </c>
      <c r="N10" s="16">
        <v>8287.27393437954</v>
      </c>
      <c r="O10" s="39">
        <v>0.480660767267067</v>
      </c>
    </row>
    <row r="11" spans="1:15" s="12" customFormat="1" ht="21.75" customHeight="1">
      <c r="A11" s="4" t="s">
        <v>2</v>
      </c>
      <c r="B11" s="15">
        <v>9.67713533616268</v>
      </c>
      <c r="C11" s="16">
        <v>5784.67479130843</v>
      </c>
      <c r="D11" s="16">
        <v>1342.60165421469</v>
      </c>
      <c r="E11" s="16">
        <v>115.096519907921</v>
      </c>
      <c r="F11" s="16">
        <v>6031.09181029965</v>
      </c>
      <c r="G11" s="16">
        <v>1550.73992137829</v>
      </c>
      <c r="H11" s="16">
        <v>56.689819811151</v>
      </c>
      <c r="I11" s="16">
        <v>82.7787864542084</v>
      </c>
      <c r="J11" s="16">
        <v>315.54344</v>
      </c>
      <c r="K11" s="16">
        <v>428.561859999998</v>
      </c>
      <c r="L11" s="17">
        <v>551.198159999996</v>
      </c>
      <c r="M11" s="15">
        <v>1570.51090067971</v>
      </c>
      <c r="N11" s="16">
        <v>9064.93635002269</v>
      </c>
      <c r="O11" s="17">
        <v>130.930288661537</v>
      </c>
    </row>
    <row r="12" spans="1:15" s="12" customFormat="1" ht="21.75" customHeight="1">
      <c r="A12" s="4" t="s">
        <v>9</v>
      </c>
      <c r="B12" s="15">
        <v>78.7569417882407</v>
      </c>
      <c r="C12" s="16">
        <v>1356.00650280615</v>
      </c>
      <c r="D12" s="16">
        <v>283.901634404625</v>
      </c>
      <c r="E12" s="18">
        <v>0.825815654320427</v>
      </c>
      <c r="F12" s="16">
        <v>1398.54843382039</v>
      </c>
      <c r="G12" s="16">
        <v>253.995730913059</v>
      </c>
      <c r="H12" s="18">
        <v>1.8055798075021</v>
      </c>
      <c r="I12" s="18">
        <v>0.0399070313289843</v>
      </c>
      <c r="J12" s="16">
        <v>20.39617</v>
      </c>
      <c r="K12" s="16">
        <v>21.3607</v>
      </c>
      <c r="L12" s="17">
        <v>22.01934</v>
      </c>
      <c r="M12" s="15">
        <v>254.554439087053</v>
      </c>
      <c r="N12" s="16">
        <v>2092.08145696753</v>
      </c>
      <c r="O12" s="17">
        <v>31.943083133471</v>
      </c>
    </row>
    <row r="13" spans="1:15" s="12" customFormat="1" ht="21.75" customHeight="1">
      <c r="A13" s="4" t="s">
        <v>10</v>
      </c>
      <c r="B13" s="40">
        <v>8.32321085640755</v>
      </c>
      <c r="C13" s="16">
        <v>123.673245939782</v>
      </c>
      <c r="D13" s="16">
        <v>14.4733532125572</v>
      </c>
      <c r="E13" s="16">
        <v>8084.05761605095</v>
      </c>
      <c r="F13" s="16">
        <v>47.7480535748543</v>
      </c>
      <c r="G13" s="16">
        <v>21.2352968317844</v>
      </c>
      <c r="H13" s="16">
        <v>36.2026511881626</v>
      </c>
      <c r="I13" s="18">
        <v>7.7161</v>
      </c>
      <c r="J13" s="18">
        <v>2.67691</v>
      </c>
      <c r="K13" s="18">
        <v>2.70486</v>
      </c>
      <c r="L13" s="39">
        <v>2.88662</v>
      </c>
      <c r="M13" s="15">
        <v>234.12512728713</v>
      </c>
      <c r="N13" s="16">
        <v>283.783805777039</v>
      </c>
      <c r="O13" s="39">
        <v>3.4026177079936</v>
      </c>
    </row>
    <row r="14" spans="1:15" s="12" customFormat="1" ht="21.75" customHeight="1">
      <c r="A14" s="4" t="s">
        <v>11</v>
      </c>
      <c r="B14" s="15"/>
      <c r="C14" s="18">
        <v>2.07936</v>
      </c>
      <c r="D14" s="16">
        <v>337.480573174055</v>
      </c>
      <c r="E14" s="16">
        <v>1344.45725767485</v>
      </c>
      <c r="F14" s="16"/>
      <c r="G14" s="16"/>
      <c r="H14" s="16">
        <v>76.7065990010034</v>
      </c>
      <c r="I14" s="16">
        <v>586.599550540266</v>
      </c>
      <c r="J14" s="18">
        <v>1.98464</v>
      </c>
      <c r="K14" s="18">
        <v>4.54196</v>
      </c>
      <c r="L14" s="39">
        <v>8.01868999999999</v>
      </c>
      <c r="M14" s="15">
        <v>56.4699979441702</v>
      </c>
      <c r="N14" s="16">
        <v>358.839793981502</v>
      </c>
      <c r="O14" s="17">
        <v>34.5489908491785</v>
      </c>
    </row>
    <row r="15" spans="1:15" s="12" customFormat="1" ht="21.75" customHeight="1">
      <c r="A15" s="4" t="s">
        <v>12</v>
      </c>
      <c r="B15" s="42">
        <v>0.770465320000001</v>
      </c>
      <c r="C15" s="43">
        <v>3.035924</v>
      </c>
      <c r="D15" s="19">
        <v>2578.7948032</v>
      </c>
      <c r="E15" s="19">
        <v>839.430723314</v>
      </c>
      <c r="F15" s="19">
        <v>90.914868</v>
      </c>
      <c r="G15" s="19">
        <v>-536.776468991253</v>
      </c>
      <c r="H15" s="43">
        <v>0.1174914936</v>
      </c>
      <c r="I15" s="43">
        <v>5.083472</v>
      </c>
      <c r="J15" s="19">
        <v>47.29539</v>
      </c>
      <c r="K15" s="19">
        <v>61.10609</v>
      </c>
      <c r="L15" s="20">
        <v>64.52375</v>
      </c>
      <c r="M15" s="22">
        <v>-515.75568844331</v>
      </c>
      <c r="N15" s="19">
        <v>2604.2512960864</v>
      </c>
      <c r="O15" s="41">
        <v>0.38908785205</v>
      </c>
    </row>
    <row r="16" spans="1:15" s="12" customFormat="1" ht="21.75" customHeight="1">
      <c r="A16" s="6" t="s">
        <v>3</v>
      </c>
      <c r="B16" s="21">
        <f aca="true" t="shared" si="0" ref="B16:O16">SUM(B5:B15)</f>
        <v>1090.0454379106495</v>
      </c>
      <c r="C16" s="21">
        <f t="shared" si="0"/>
        <v>12081.444134909281</v>
      </c>
      <c r="D16" s="21">
        <f t="shared" si="0"/>
        <v>15209.158999328658</v>
      </c>
      <c r="E16" s="21">
        <f t="shared" si="0"/>
        <v>18240.10197488409</v>
      </c>
      <c r="F16" s="21">
        <f t="shared" si="0"/>
        <v>17329.694083568043</v>
      </c>
      <c r="G16" s="21">
        <f t="shared" si="0"/>
        <v>4825.50820182637</v>
      </c>
      <c r="H16" s="21">
        <f t="shared" si="0"/>
        <v>273.452549849132</v>
      </c>
      <c r="I16" s="21">
        <f t="shared" si="0"/>
        <v>773.0148885854265</v>
      </c>
      <c r="J16" s="21">
        <f t="shared" si="0"/>
        <v>1312.372189999998</v>
      </c>
      <c r="K16" s="21">
        <f t="shared" si="0"/>
        <v>1514.6392799999962</v>
      </c>
      <c r="L16" s="21">
        <f t="shared" si="0"/>
        <v>1789.765289999992</v>
      </c>
      <c r="M16" s="33">
        <f t="shared" si="0"/>
        <v>5584.810862970143</v>
      </c>
      <c r="N16" s="21">
        <f t="shared" si="0"/>
        <v>32110.148620758875</v>
      </c>
      <c r="O16" s="23">
        <f t="shared" si="0"/>
        <v>342.1832511742308</v>
      </c>
    </row>
    <row r="17" spans="1:12" s="12" customFormat="1" ht="12.75">
      <c r="A17" s="11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</row>
    <row r="18" spans="1:7" ht="12.75">
      <c r="A18" s="5"/>
      <c r="G18" s="5"/>
    </row>
    <row r="50" spans="1:15" ht="15.75">
      <c r="A50" s="47" t="s">
        <v>36</v>
      </c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</row>
    <row r="52" spans="1:15" ht="45" customHeight="1">
      <c r="A52" s="3"/>
      <c r="B52" s="7" t="s">
        <v>15</v>
      </c>
      <c r="C52" s="7" t="s">
        <v>14</v>
      </c>
      <c r="D52" s="7" t="s">
        <v>0</v>
      </c>
      <c r="E52" s="7" t="s">
        <v>16</v>
      </c>
      <c r="F52" s="7" t="s">
        <v>1</v>
      </c>
      <c r="G52" s="7" t="s">
        <v>17</v>
      </c>
      <c r="H52" s="7" t="s">
        <v>18</v>
      </c>
      <c r="I52" s="7" t="s">
        <v>19</v>
      </c>
      <c r="J52" s="7" t="s">
        <v>26</v>
      </c>
      <c r="K52" s="7" t="s">
        <v>25</v>
      </c>
      <c r="L52" s="7" t="s">
        <v>27</v>
      </c>
      <c r="M52" s="29" t="s">
        <v>34</v>
      </c>
      <c r="N52" s="7" t="s">
        <v>29</v>
      </c>
      <c r="O52" s="8" t="s">
        <v>30</v>
      </c>
    </row>
    <row r="53" spans="1:15" ht="19.5" customHeight="1">
      <c r="A53" s="4" t="s">
        <v>4</v>
      </c>
      <c r="B53" s="30">
        <f aca="true" t="shared" si="1" ref="B53:O53">IF(ISNUMBER(B5)=TRUE,B5/B$16,"")</f>
        <v>0.0018608682991123802</v>
      </c>
      <c r="C53" s="30">
        <f t="shared" si="1"/>
        <v>0.021932622378673085</v>
      </c>
      <c r="D53" s="30">
        <f t="shared" si="1"/>
        <v>0.0009763980375677247</v>
      </c>
      <c r="E53" s="30">
        <f t="shared" si="1"/>
        <v>0.0016348339521928298</v>
      </c>
      <c r="F53" s="30">
        <f t="shared" si="1"/>
        <v>0.00946081732368604</v>
      </c>
      <c r="G53" s="30">
        <f t="shared" si="1"/>
        <v>0.039461895418171286</v>
      </c>
      <c r="H53" s="30">
        <f t="shared" si="1"/>
        <v>0.0019788369144794703</v>
      </c>
      <c r="I53" s="30">
        <f t="shared" si="1"/>
        <v>0.00024695513995770014</v>
      </c>
      <c r="J53" s="30">
        <f t="shared" si="1"/>
        <v>0.0006426987758708917</v>
      </c>
      <c r="K53" s="30">
        <f t="shared" si="1"/>
        <v>0.000566689383626709</v>
      </c>
      <c r="L53" s="30">
        <f t="shared" si="1"/>
        <v>0.0004860469721144295</v>
      </c>
      <c r="M53" s="31">
        <f t="shared" si="1"/>
        <v>0.034259072743646264</v>
      </c>
      <c r="N53" s="30">
        <f t="shared" si="1"/>
        <v>0.011104755879001997</v>
      </c>
      <c r="O53" s="32">
        <f t="shared" si="1"/>
        <v>0.017052949012571195</v>
      </c>
    </row>
    <row r="54" spans="1:15" ht="19.5" customHeight="1">
      <c r="A54" s="4" t="s">
        <v>5</v>
      </c>
      <c r="B54" s="30">
        <f aca="true" t="shared" si="2" ref="B54:O54">IF(ISNUMBER(B6)=TRUE,B6/B$16,"")</f>
        <v>0.06283526663307072</v>
      </c>
      <c r="C54" s="30">
        <f t="shared" si="2"/>
        <v>0.08141787676777194</v>
      </c>
      <c r="D54" s="30">
        <f t="shared" si="2"/>
        <v>0.05793666065495247</v>
      </c>
      <c r="E54" s="30">
        <f t="shared" si="2"/>
        <v>0.03526614307321309</v>
      </c>
      <c r="F54" s="30">
        <f t="shared" si="2"/>
        <v>0.4190765393063809</v>
      </c>
      <c r="G54" s="30">
        <f t="shared" si="2"/>
        <v>0.2626852989423496</v>
      </c>
      <c r="H54" s="30">
        <f t="shared" si="2"/>
        <v>0.1802942570314105</v>
      </c>
      <c r="I54" s="30">
        <f t="shared" si="2"/>
        <v>0.023589259021805954</v>
      </c>
      <c r="J54" s="30">
        <f t="shared" si="2"/>
        <v>0.5740799109740349</v>
      </c>
      <c r="K54" s="30">
        <f t="shared" si="2"/>
        <v>0.5096683878421534</v>
      </c>
      <c r="L54" s="30">
        <f t="shared" si="2"/>
        <v>0.4551871044498799</v>
      </c>
      <c r="M54" s="31">
        <f t="shared" si="2"/>
        <v>0.23248119246903692</v>
      </c>
      <c r="N54" s="30">
        <f t="shared" si="2"/>
        <v>0.0899744370999439</v>
      </c>
      <c r="O54" s="32">
        <f t="shared" si="2"/>
        <v>0.07188383127754586</v>
      </c>
    </row>
    <row r="55" spans="1:15" ht="19.5" customHeight="1">
      <c r="A55" s="4" t="s">
        <v>6</v>
      </c>
      <c r="B55" s="30">
        <f aca="true" t="shared" si="3" ref="B55:O55">IF(ISNUMBER(B7)=TRUE,B7/B$16,"")</f>
        <v>0.4360994724149735</v>
      </c>
      <c r="C55" s="30">
        <f t="shared" si="3"/>
        <v>0.28484545939936684</v>
      </c>
      <c r="D55" s="30">
        <f t="shared" si="3"/>
        <v>0.02198566032590927</v>
      </c>
      <c r="E55" s="30">
        <f t="shared" si="3"/>
        <v>0.006538582576411166</v>
      </c>
      <c r="F55" s="30">
        <f t="shared" si="3"/>
        <v>0.09389624763405888</v>
      </c>
      <c r="G55" s="30">
        <f t="shared" si="3"/>
        <v>0.2698663688222712</v>
      </c>
      <c r="H55" s="30">
        <f t="shared" si="3"/>
        <v>0.17895072898869233</v>
      </c>
      <c r="I55" s="30">
        <f t="shared" si="3"/>
        <v>0.09010605766278401</v>
      </c>
      <c r="J55" s="30">
        <f t="shared" si="3"/>
        <v>0.044612862453295425</v>
      </c>
      <c r="K55" s="30">
        <f t="shared" si="3"/>
        <v>0.05247667946390529</v>
      </c>
      <c r="L55" s="30">
        <f t="shared" si="3"/>
        <v>0.05660206428520046</v>
      </c>
      <c r="M55" s="31">
        <f t="shared" si="3"/>
        <v>0.2363207116107606</v>
      </c>
      <c r="N55" s="30">
        <f t="shared" si="3"/>
        <v>0.1467911193469865</v>
      </c>
      <c r="O55" s="32">
        <f t="shared" si="3"/>
        <v>0.2740259648883438</v>
      </c>
    </row>
    <row r="56" spans="1:15" ht="19.5" customHeight="1">
      <c r="A56" s="4" t="s">
        <v>7</v>
      </c>
      <c r="B56" s="30">
        <f aca="true" t="shared" si="4" ref="B56:O56">IF(ISNUMBER(B8)=TRUE,B8/B$16,"")</f>
        <v>0.4097308369604035</v>
      </c>
      <c r="C56" s="30">
        <f t="shared" si="4"/>
        <v>0.008804118068356957</v>
      </c>
      <c r="D56" s="30">
        <f t="shared" si="4"/>
        <v>0.03274616429400691</v>
      </c>
      <c r="E56" s="30">
        <f t="shared" si="4"/>
        <v>0.00041030765452565996</v>
      </c>
      <c r="F56" s="30">
        <f t="shared" si="4"/>
        <v>0.04081457950666673</v>
      </c>
      <c r="G56" s="30">
        <f t="shared" si="4"/>
        <v>0.16082401035113272</v>
      </c>
      <c r="H56" s="30">
        <f t="shared" si="4"/>
        <v>0.0115297264616456</v>
      </c>
      <c r="I56" s="30">
        <f t="shared" si="4"/>
        <v>0.0004245713825778794</v>
      </c>
      <c r="J56" s="30">
        <f t="shared" si="4"/>
        <v>0.019460988425851998</v>
      </c>
      <c r="K56" s="30">
        <f t="shared" si="4"/>
        <v>0.03214547558808862</v>
      </c>
      <c r="L56" s="30">
        <f t="shared" si="4"/>
        <v>0.041359702533956405</v>
      </c>
      <c r="M56" s="31">
        <f t="shared" si="4"/>
        <v>0.13916034860793208</v>
      </c>
      <c r="N56" s="30">
        <f t="shared" si="4"/>
        <v>0.02197800283801509</v>
      </c>
      <c r="O56" s="32">
        <f t="shared" si="4"/>
        <v>0.04760241755418413</v>
      </c>
    </row>
    <row r="57" spans="1:15" ht="19.5" customHeight="1">
      <c r="A57" s="4" t="s">
        <v>13</v>
      </c>
      <c r="B57" s="30">
        <f aca="true" t="shared" si="5" ref="B57:O57">IF(ISNUMBER(B9)=TRUE,B9/B$16,"")</f>
      </c>
      <c r="C57" s="30">
        <f t="shared" si="5"/>
      </c>
      <c r="D57" s="30">
        <f t="shared" si="5"/>
        <v>0.04308737693584434</v>
      </c>
      <c r="E57" s="30">
        <f t="shared" si="5"/>
        <v>0.38686231040032715</v>
      </c>
      <c r="F57" s="30">
        <f t="shared" si="5"/>
      </c>
      <c r="G57" s="30">
        <f t="shared" si="5"/>
      </c>
      <c r="H57" s="30">
        <f t="shared" si="5"/>
      </c>
      <c r="I57" s="30">
        <f t="shared" si="5"/>
      </c>
      <c r="J57" s="30">
        <f t="shared" si="5"/>
      </c>
      <c r="K57" s="30">
        <f t="shared" si="5"/>
      </c>
      <c r="L57" s="30">
        <f t="shared" si="5"/>
      </c>
      <c r="M57" s="31">
        <f t="shared" si="5"/>
        <v>0.03158749761217726</v>
      </c>
      <c r="N57" s="30">
        <f t="shared" si="5"/>
        <v>0.023485175589654985</v>
      </c>
      <c r="O57" s="32">
        <f t="shared" si="5"/>
      </c>
    </row>
    <row r="58" spans="1:15" ht="19.5" customHeight="1">
      <c r="A58" s="4" t="s">
        <v>8</v>
      </c>
      <c r="B58" s="30">
        <f aca="true" t="shared" si="6" ref="B58:O58">IF(ISNUMBER(B10)=TRUE,B10/B$16,"")</f>
        <v>2.282377679836647E-06</v>
      </c>
      <c r="C58" s="30">
        <f t="shared" si="6"/>
        <v>0.001294552498152154</v>
      </c>
      <c r="D58" s="30">
        <f t="shared" si="6"/>
        <v>0.543629080019969</v>
      </c>
      <c r="E58" s="30">
        <f t="shared" si="6"/>
      </c>
      <c r="F58" s="30">
        <f t="shared" si="6"/>
        <v>2.724802859894327E-05</v>
      </c>
      <c r="G58" s="30">
        <f t="shared" si="6"/>
      </c>
      <c r="H58" s="30">
        <f t="shared" si="6"/>
      </c>
      <c r="I58" s="30">
        <f t="shared" si="6"/>
        <v>0.0030915316577837183</v>
      </c>
      <c r="J58" s="30">
        <f t="shared" si="6"/>
        <v>0.06563452857074055</v>
      </c>
      <c r="K58" s="30">
        <f t="shared" si="6"/>
        <v>0.0629652757982087</v>
      </c>
      <c r="L58" s="30">
        <f t="shared" si="6"/>
        <v>0.08394518032026459</v>
      </c>
      <c r="M58" s="31">
        <f t="shared" si="6"/>
        <v>0.039716878039207974</v>
      </c>
      <c r="N58" s="30">
        <f t="shared" si="6"/>
        <v>0.25808893108087033</v>
      </c>
      <c r="O58" s="32">
        <f t="shared" si="6"/>
        <v>0.0014046881769275348</v>
      </c>
    </row>
    <row r="59" spans="1:15" ht="19.5" customHeight="1">
      <c r="A59" s="4" t="s">
        <v>2</v>
      </c>
      <c r="B59" s="30">
        <f aca="true" t="shared" si="7" ref="B59:O59">IF(ISNUMBER(B11)=TRUE,B11/B$16,"")</f>
        <v>0.008877735734311573</v>
      </c>
      <c r="C59" s="30">
        <f t="shared" si="7"/>
        <v>0.47880656705547614</v>
      </c>
      <c r="D59" s="30">
        <f t="shared" si="7"/>
        <v>0.08827586418643879</v>
      </c>
      <c r="E59" s="30">
        <f t="shared" si="7"/>
        <v>0.006310080945073905</v>
      </c>
      <c r="F59" s="30">
        <f t="shared" si="7"/>
        <v>0.34802067371854595</v>
      </c>
      <c r="G59" s="30">
        <f t="shared" si="7"/>
        <v>0.321363026756718</v>
      </c>
      <c r="H59" s="30">
        <f t="shared" si="7"/>
        <v>0.2073113592922342</v>
      </c>
      <c r="I59" s="30">
        <f t="shared" si="7"/>
        <v>0.10708563014315144</v>
      </c>
      <c r="J59" s="30">
        <f t="shared" si="7"/>
        <v>0.240437463094978</v>
      </c>
      <c r="K59" s="30">
        <f t="shared" si="7"/>
        <v>0.28294648478943385</v>
      </c>
      <c r="L59" s="30">
        <f t="shared" si="7"/>
        <v>0.3079723151855283</v>
      </c>
      <c r="M59" s="31">
        <f t="shared" si="7"/>
        <v>0.2812111169409366</v>
      </c>
      <c r="N59" s="30">
        <f t="shared" si="7"/>
        <v>0.2823075176974517</v>
      </c>
      <c r="O59" s="32">
        <f t="shared" si="7"/>
        <v>0.38263207860770104</v>
      </c>
    </row>
    <row r="60" spans="1:15" ht="19.5" customHeight="1">
      <c r="A60" s="4" t="s">
        <v>9</v>
      </c>
      <c r="B60" s="30">
        <f aca="true" t="shared" si="8" ref="B60:O60">IF(ISNUMBER(B12)=TRUE,B12/B$16,"")</f>
        <v>0.0722510631659525</v>
      </c>
      <c r="C60" s="30">
        <f t="shared" si="8"/>
        <v>0.1122387760655181</v>
      </c>
      <c r="D60" s="30">
        <f t="shared" si="8"/>
        <v>0.01866649131731456</v>
      </c>
      <c r="E60" s="30">
        <f t="shared" si="8"/>
        <v>4.5274727929566566E-05</v>
      </c>
      <c r="F60" s="30">
        <f t="shared" si="8"/>
        <v>0.08070243058395872</v>
      </c>
      <c r="G60" s="30">
        <f t="shared" si="8"/>
        <v>0.05263605827401269</v>
      </c>
      <c r="H60" s="30">
        <f t="shared" si="8"/>
        <v>0.006602899876041624</v>
      </c>
      <c r="I60" s="30">
        <f t="shared" si="8"/>
        <v>5.162517814115056E-05</v>
      </c>
      <c r="J60" s="30">
        <f t="shared" si="8"/>
        <v>0.015541452459458191</v>
      </c>
      <c r="K60" s="30">
        <f t="shared" si="8"/>
        <v>0.014102829817010987</v>
      </c>
      <c r="L60" s="30">
        <f t="shared" si="8"/>
        <v>0.012302920457240567</v>
      </c>
      <c r="M60" s="31">
        <f t="shared" si="8"/>
        <v>0.04557977796076599</v>
      </c>
      <c r="N60" s="30">
        <f t="shared" si="8"/>
        <v>0.06515327853745968</v>
      </c>
      <c r="O60" s="32">
        <f t="shared" si="8"/>
        <v>0.09335080844505278</v>
      </c>
    </row>
    <row r="61" spans="1:15" ht="19.5" customHeight="1">
      <c r="A61" s="4" t="s">
        <v>10</v>
      </c>
      <c r="B61" s="30">
        <f aca="true" t="shared" si="9" ref="B61:O61">IF(ISNUMBER(B13)=TRUE,B13/B$16,"")</f>
        <v>0.007635654961651058</v>
      </c>
      <c r="C61" s="30">
        <f t="shared" si="9"/>
        <v>0.01023662772088882</v>
      </c>
      <c r="D61" s="30">
        <f t="shared" si="9"/>
        <v>0.0009516208761573249</v>
      </c>
      <c r="E61" s="30">
        <f t="shared" si="9"/>
        <v>0.4432024353362926</v>
      </c>
      <c r="F61" s="30">
        <f t="shared" si="9"/>
        <v>0.002755273886809626</v>
      </c>
      <c r="G61" s="30">
        <f t="shared" si="9"/>
        <v>0.004400634284228802</v>
      </c>
      <c r="H61" s="30">
        <f t="shared" si="9"/>
        <v>0.13239098047590397</v>
      </c>
      <c r="I61" s="30">
        <f t="shared" si="9"/>
        <v>0.00998182585347098</v>
      </c>
      <c r="J61" s="30">
        <f t="shared" si="9"/>
        <v>0.0020397491050157075</v>
      </c>
      <c r="K61" s="30">
        <f t="shared" si="9"/>
        <v>0.0017858113385254388</v>
      </c>
      <c r="L61" s="30">
        <f t="shared" si="9"/>
        <v>0.0016128483528697849</v>
      </c>
      <c r="M61" s="31">
        <f t="shared" si="9"/>
        <v>0.04192176477085141</v>
      </c>
      <c r="N61" s="30">
        <f t="shared" si="9"/>
        <v>0.008837822868050375</v>
      </c>
      <c r="O61" s="32">
        <f t="shared" si="9"/>
        <v>0.009943846451622718</v>
      </c>
    </row>
    <row r="62" spans="1:15" ht="19.5" customHeight="1">
      <c r="A62" s="4" t="s">
        <v>11</v>
      </c>
      <c r="B62" s="30">
        <f aca="true" t="shared" si="10" ref="B62:O62">IF(ISNUMBER(B14)=TRUE,B14/B$16,"")</f>
      </c>
      <c r="C62" s="30">
        <f t="shared" si="10"/>
        <v>0.00017211187477097196</v>
      </c>
      <c r="D62" s="30">
        <f t="shared" si="10"/>
        <v>0.02218929877641174</v>
      </c>
      <c r="E62" s="30">
        <f t="shared" si="10"/>
        <v>0.07370886739153736</v>
      </c>
      <c r="F62" s="30">
        <f t="shared" si="10"/>
      </c>
      <c r="G62" s="30">
        <f t="shared" si="10"/>
      </c>
      <c r="H62" s="30">
        <f t="shared" si="10"/>
        <v>0.28051155143122125</v>
      </c>
      <c r="I62" s="30">
        <f t="shared" si="10"/>
        <v>0.7588463808423017</v>
      </c>
      <c r="J62" s="30">
        <f t="shared" si="10"/>
        <v>0.0015122539285139858</v>
      </c>
      <c r="K62" s="30">
        <f t="shared" si="10"/>
        <v>0.00299870738860015</v>
      </c>
      <c r="L62" s="30">
        <f t="shared" si="10"/>
        <v>0.004480302554085193</v>
      </c>
      <c r="M62" s="31">
        <f t="shared" si="10"/>
        <v>0.010111353693030536</v>
      </c>
      <c r="N62" s="30">
        <f t="shared" si="10"/>
        <v>0.011175276646010783</v>
      </c>
      <c r="O62" s="32">
        <f t="shared" si="10"/>
        <v>0.10096634107783099</v>
      </c>
    </row>
    <row r="63" spans="1:15" ht="19.5" customHeight="1">
      <c r="A63" s="4" t="s">
        <v>12</v>
      </c>
      <c r="B63" s="30">
        <f aca="true" t="shared" si="11" ref="B63:O63">IF(ISNUMBER(B15)=TRUE,B15/B$16,"")</f>
        <v>0.0007068194528448232</v>
      </c>
      <c r="C63" s="30">
        <f t="shared" si="11"/>
        <v>0.00025128817102482897</v>
      </c>
      <c r="D63" s="30">
        <f t="shared" si="11"/>
        <v>0.16955538457542785</v>
      </c>
      <c r="E63" s="30">
        <f t="shared" si="11"/>
        <v>0.04602116394249678</v>
      </c>
      <c r="F63" s="30">
        <f t="shared" si="11"/>
        <v>0.005246190011294265</v>
      </c>
      <c r="G63" s="30">
        <f t="shared" si="11"/>
        <v>-0.11123729284888428</v>
      </c>
      <c r="H63" s="30">
        <f t="shared" si="11"/>
        <v>0.00042965952837090696</v>
      </c>
      <c r="I63" s="30">
        <f t="shared" si="11"/>
        <v>0.006576163118025406</v>
      </c>
      <c r="J63" s="30">
        <f t="shared" si="11"/>
        <v>0.036038092212240545</v>
      </c>
      <c r="K63" s="30">
        <f t="shared" si="11"/>
        <v>0.0403436585904468</v>
      </c>
      <c r="L63" s="30">
        <f t="shared" si="11"/>
        <v>0.036051514888860256</v>
      </c>
      <c r="M63" s="31">
        <f t="shared" si="11"/>
        <v>-0.09234971444834537</v>
      </c>
      <c r="N63" s="30">
        <f t="shared" si="11"/>
        <v>0.08110368241655472</v>
      </c>
      <c r="O63" s="32">
        <f t="shared" si="11"/>
        <v>0.001137074508219827</v>
      </c>
    </row>
    <row r="64" spans="1:15" ht="19.5" customHeight="1">
      <c r="A64" s="6" t="s">
        <v>3</v>
      </c>
      <c r="B64" s="35">
        <f aca="true" t="shared" si="12" ref="B64:O64">IF(ISNUMBER(B16)=TRUE,B16/B$16,"")</f>
        <v>1</v>
      </c>
      <c r="C64" s="35">
        <f t="shared" si="12"/>
        <v>1</v>
      </c>
      <c r="D64" s="35">
        <f t="shared" si="12"/>
        <v>1</v>
      </c>
      <c r="E64" s="35">
        <f t="shared" si="12"/>
        <v>1</v>
      </c>
      <c r="F64" s="35">
        <f t="shared" si="12"/>
        <v>1</v>
      </c>
      <c r="G64" s="35">
        <f t="shared" si="12"/>
        <v>1</v>
      </c>
      <c r="H64" s="35">
        <f t="shared" si="12"/>
        <v>1</v>
      </c>
      <c r="I64" s="35">
        <f t="shared" si="12"/>
        <v>1</v>
      </c>
      <c r="J64" s="35">
        <f t="shared" si="12"/>
        <v>1</v>
      </c>
      <c r="K64" s="35">
        <f t="shared" si="12"/>
        <v>1</v>
      </c>
      <c r="L64" s="35">
        <f t="shared" si="12"/>
        <v>1</v>
      </c>
      <c r="M64" s="36">
        <f t="shared" si="12"/>
        <v>1</v>
      </c>
      <c r="N64" s="35">
        <f t="shared" si="12"/>
        <v>1</v>
      </c>
      <c r="O64" s="37">
        <f t="shared" si="12"/>
        <v>1</v>
      </c>
    </row>
  </sheetData>
  <sheetProtection/>
  <mergeCells count="2">
    <mergeCell ref="A1:O1"/>
    <mergeCell ref="A50:O50"/>
  </mergeCells>
  <printOptions/>
  <pageMargins left="0.31" right="0.2" top="0.45" bottom="0.52" header="0.4" footer="0.46"/>
  <pageSetup horizontalDpi="300" verticalDpi="3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MORETTI MARCO</cp:lastModifiedBy>
  <cp:lastPrinted>2010-01-14T09:10:18Z</cp:lastPrinted>
  <dcterms:created xsi:type="dcterms:W3CDTF">1996-11-05T10:16:36Z</dcterms:created>
  <dcterms:modified xsi:type="dcterms:W3CDTF">2018-01-04T09:00:07Z</dcterms:modified>
  <cp:category/>
  <cp:version/>
  <cp:contentType/>
  <cp:contentStatus/>
</cp:coreProperties>
</file>