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2" windowWidth="9420" windowHeight="4500" tabRatio="691" activeTab="0"/>
  </bookViews>
  <sheets>
    <sheet name="BG mac_inq" sheetId="1" r:id="rId1"/>
  </sheets>
  <definedNames>
    <definedName name="_xlnm.Print_Area" localSheetId="0">'BG mac_inq'!$A$1:$O$64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<sst xmlns="http://schemas.openxmlformats.org/spreadsheetml/2006/main" count="68" uniqueCount="37">
  <si>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</si>
  <si>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</si>
  <si>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</si>
  <si>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</si>
  <si>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</si>
  <si>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</si>
  <si>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</si>
  <si>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</si>
  <si>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</si>
  <si>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</si>
  <si>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</si>
  <si>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</si>
  <si>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</si>
  <si>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</si>
  <si>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</si>
  <si>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</si>
  <si>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</si>
  <si>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</si>
  <si>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</si>
  <si>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</si>
  <si>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</si>
  <si>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</si>
  <si>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</si>
  <si>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</si>
  <si>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</si>
  <si>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</si>
  <si>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</si>
  <si>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</si>
  <si>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</si>
  <si>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</si>
  <si>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</si>
  <si>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</si>
  <si>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</si>
  <si>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</si>
  <si>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</si>
  <si>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Emissioni in provincia di Bergamo nel 2017 - dati finali (Fonte: INEMAR ARPA LOMBARDIA)</t>
  </si>
  <si>
    <t>Distribuzione percentuale delle emissioni in provincia di Bergamo nel 2017 - dati finali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</si>
</sst>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#,##0_ ;\-#,##0\ "/>
    <numFmt numFmtId="191" formatCode="#,##0.0"/>
    <numFmt numFmtId="192" formatCode="_-* #,##0.0_-;\-* #,##0.0_-;_-* &quot;-&quot;_-;_-@_-"/>
    <numFmt numFmtId="193" formatCode="0\ %"/>
    <numFmt numFmtId="194" formatCode="_-* #,##0.00_-;\-* #,##0.00_-;_-* &quot;-&quot;_-;_-@_-"/>
    <numFmt numFmtId="195" formatCode="_-* #,##0.000_-;\-* #,##0.000_-;_-* &quot;-&quot;_-;_-@_-"/>
    <numFmt numFmtId="196" formatCode="#,##0.000"/>
    <numFmt numFmtId="197" formatCode="#,##0.0000"/>
    <numFmt numFmtId="198" formatCode="#,##0.00000"/>
    <numFmt numFmtId="199" formatCode="#,##0.000000"/>
    <numFmt numFmtId="200" formatCode="#,##0.0000000"/>
    <numFmt numFmtId="201" formatCode="#,##0.00000000"/>
    <numFmt numFmtId="202" formatCode="#,##0.000000000"/>
    <numFmt numFmtId="203" formatCode="0.0"/>
    <numFmt numFmtId="204" formatCode="#,##0.0_ ;\-#,##0.0\ "/>
    <numFmt numFmtId="205" formatCode="#,##0.00_ ;\-#,##0.00\ "/>
    <numFmt numFmtId="206" formatCode="#,##0.000_ ;\-#,##0.000\ "/>
    <numFmt numFmtId="207" formatCode="#,##0.0000_ ;\-#,##0.0000\ "/>
    <numFmt numFmtId="208" formatCode="#,##0.00000_ ;\-#,##0.00000\ "/>
    <numFmt numFmtId="209" formatCode="#,##0.000000_ ;\-#,##0.000000\ "/>
    <numFmt numFmtId="210" formatCode="_-[$€-2]\ * #,##0.00_-;\-[$€-2]\ * #,##0.00_-;_-[$€-2]\ * &quot;-&quot;??_-"/>
    <numFmt numFmtId="211" formatCode="_-[$€-2]\ * #,##0.000_-;\-[$€-2]\ * #,##0.000_-;_-[$€-2]\ * &quot;-&quot;??_-"/>
    <numFmt numFmtId="212" formatCode="_-[$€-2]\ * #,##0.0_-;\-[$€-2]\ * #,##0.0_-;_-[$€-2]\ * &quot;-&quot;??_-"/>
    <numFmt numFmtId="213" formatCode="_-[$€-2]\ * #,##0_-;\-[$€-2]\ * #,##0_-;_-[$€-2]\ * &quot;-&quot;??_-"/>
    <numFmt numFmtId="214" formatCode="&quot;Sì&quot;;&quot;Sì&quot;;&quot;No&quot;"/>
    <numFmt numFmtId="215" formatCode="&quot;Vero&quot;;&quot;Vero&quot;;&quot;Falso&quot;"/>
    <numFmt numFmtId="216" formatCode="&quot;Attivo&quot;;&quot;Attivo&quot;;&quot;Inattivo&quot;"/>
    <numFmt numFmtId="217" formatCode="[$€-2]\ #.##000_);[Red]\([$€-2]\ #.##000\)"/>
  </numFmts>
  <fonts count="35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2"/>
      <color indexed="12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.5"/>
      <color indexed="8"/>
      <name val="Times New Roman"/>
      <family val="0"/>
    </font>
    <font>
      <b/>
      <sz val="9.75"/>
      <color indexed="8"/>
      <name val="Times New Roman"/>
      <family val="0"/>
    </font>
    <font>
      <sz val="10.25"/>
      <color indexed="8"/>
      <name val="Times New Roman"/>
      <family val="0"/>
    </font>
    <font>
      <sz val="6.9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210" fontId="0" fillId="0" borderId="0" applyFont="0" applyFill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189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1" fontId="11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/>
    </xf>
    <xf numFmtId="41" fontId="10" fillId="0" borderId="0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41" fontId="5" fillId="0" borderId="13" xfId="48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93" fontId="2" fillId="0" borderId="0" xfId="48" applyNumberFormat="1" applyFont="1" applyBorder="1" applyAlignment="1">
      <alignment vertical="center"/>
    </xf>
    <xf numFmtId="193" fontId="2" fillId="0" borderId="15" xfId="48" applyNumberFormat="1" applyFont="1" applyBorder="1" applyAlignment="1">
      <alignment vertical="center"/>
    </xf>
    <xf numFmtId="193" fontId="2" fillId="0" borderId="16" xfId="48" applyNumberFormat="1" applyFont="1" applyBorder="1" applyAlignment="1">
      <alignment vertical="center"/>
    </xf>
    <xf numFmtId="193" fontId="4" fillId="0" borderId="14" xfId="48" applyNumberFormat="1" applyFont="1" applyBorder="1" applyAlignment="1">
      <alignment vertical="center"/>
    </xf>
    <xf numFmtId="193" fontId="4" fillId="0" borderId="11" xfId="48" applyNumberFormat="1" applyFont="1" applyBorder="1" applyAlignment="1">
      <alignment vertical="center"/>
    </xf>
    <xf numFmtId="193" fontId="4" fillId="0" borderId="12" xfId="48" applyNumberFormat="1" applyFont="1" applyBorder="1" applyAlignment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center" vertical="center" wrapText="1"/>
    </xf>
    <xf numFmtId="41" fontId="5" fillId="24" borderId="13" xfId="48" applyFont="1" applyFill="1" applyBorder="1" applyAlignment="1">
      <alignment vertical="center" wrapText="1"/>
    </xf>
    <xf numFmtId="3" fontId="2" fillId="24" borderId="18" xfId="0" applyNumberFormat="1" applyFont="1" applyFill="1" applyBorder="1" applyAlignment="1">
      <alignment horizontal="center" vertical="center"/>
    </xf>
    <xf numFmtId="3" fontId="2" fillId="24" borderId="17" xfId="0" applyNumberFormat="1" applyFont="1" applyFill="1" applyBorder="1" applyAlignment="1">
      <alignment horizontal="center" vertical="center"/>
    </xf>
    <xf numFmtId="3" fontId="2" fillId="24" borderId="19" xfId="0" applyNumberFormat="1" applyFont="1" applyFill="1" applyBorder="1" applyAlignment="1">
      <alignment horizontal="center" vertical="center"/>
    </xf>
    <xf numFmtId="3" fontId="2" fillId="24" borderId="15" xfId="0" applyNumberFormat="1" applyFont="1" applyFill="1" applyBorder="1" applyAlignment="1">
      <alignment horizontal="center" vertical="center"/>
    </xf>
    <xf numFmtId="3" fontId="2" fillId="24" borderId="0" xfId="0" applyNumberFormat="1" applyFont="1" applyFill="1" applyAlignment="1">
      <alignment horizontal="center" vertical="center"/>
    </xf>
    <xf numFmtId="3" fontId="2" fillId="24" borderId="16" xfId="0" applyNumberFormat="1" applyFont="1" applyFill="1" applyBorder="1" applyAlignment="1">
      <alignment horizontal="center" vertical="center"/>
    </xf>
    <xf numFmtId="3" fontId="2" fillId="24" borderId="20" xfId="0" applyNumberFormat="1" applyFont="1" applyFill="1" applyBorder="1" applyAlignment="1">
      <alignment horizontal="center" vertical="center"/>
    </xf>
    <xf numFmtId="3" fontId="2" fillId="24" borderId="21" xfId="0" applyNumberFormat="1" applyFont="1" applyFill="1" applyBorder="1" applyAlignment="1">
      <alignment horizontal="center" vertical="center"/>
    </xf>
    <xf numFmtId="3" fontId="2" fillId="24" borderId="22" xfId="0" applyNumberFormat="1" applyFont="1" applyFill="1" applyBorder="1" applyAlignment="1">
      <alignment horizontal="center" vertical="center"/>
    </xf>
    <xf numFmtId="41" fontId="4" fillId="24" borderId="10" xfId="0" applyNumberFormat="1" applyFont="1" applyFill="1" applyBorder="1" applyAlignment="1">
      <alignment vertical="center"/>
    </xf>
    <xf numFmtId="3" fontId="4" fillId="24" borderId="11" xfId="0" applyNumberFormat="1" applyFont="1" applyFill="1" applyBorder="1" applyAlignment="1">
      <alignment horizontal="center" vertical="center"/>
    </xf>
    <xf numFmtId="3" fontId="4" fillId="24" borderId="14" xfId="0" applyNumberFormat="1" applyFont="1" applyFill="1" applyBorder="1" applyAlignment="1">
      <alignment horizontal="center" vertical="center"/>
    </xf>
    <xf numFmtId="3" fontId="4" fillId="24" borderId="12" xfId="0" applyNumberFormat="1" applyFont="1" applyFill="1" applyBorder="1" applyAlignment="1">
      <alignment horizontal="center" vertical="center"/>
    </xf>
    <xf numFmtId="11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99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0775"/>
          <c:w val="0.9795"/>
          <c:h val="0.829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'BG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'BG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'BG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'BG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'BG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'BG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'BG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'BG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'BG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'BG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'BG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mac_inq'!$B$15:$O$15</c:f>
              <c:numCache/>
            </c:numRef>
          </c:val>
          <c:shape val="cylinder"/>
        </c:ser>
        <c:overlap val="100"/>
        <c:shape val="cylinder"/>
        <c:axId val="66256247"/>
        <c:axId val="59435312"/>
      </c:bar3DChart>
      <c:catAx>
        <c:axId val="662562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9435312"/>
        <c:crosses val="autoZero"/>
        <c:auto val="1"/>
        <c:lblOffset val="100"/>
        <c:tickLblSkip val="1"/>
        <c:noMultiLvlLbl val="0"/>
      </c:catAx>
      <c:valAx>
        <c:axId val="5943531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6256247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75"/>
          <c:y val="0.8395"/>
          <c:w val="0.87025"/>
          <c:h val="0.15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104775</xdr:rowOff>
    </xdr:from>
    <xdr:to>
      <xdr:col>14</xdr:col>
      <xdr:colOff>571500</xdr:colOff>
      <xdr:row>48</xdr:row>
      <xdr:rowOff>114300</xdr:rowOff>
    </xdr:to>
    <xdr:graphicFrame>
      <xdr:nvGraphicFramePr>
        <xdr:cNvPr id="1" name="Grafico 1"/>
        <xdr:cNvGraphicFramePr/>
      </xdr:nvGraphicFramePr>
      <xdr:xfrm>
        <a:off x="104775" y="4714875"/>
        <a:ext cx="88487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8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22.7109375" style="0" customWidth="1"/>
    <col min="2" max="2" width="8.00390625" style="0" customWidth="1"/>
    <col min="3" max="3" width="7.57421875" style="0" customWidth="1"/>
    <col min="4" max="4" width="7.7109375" style="0" customWidth="1"/>
    <col min="5" max="5" width="7.421875" style="0" customWidth="1"/>
    <col min="6" max="6" width="7.7109375" style="0" customWidth="1"/>
    <col min="7" max="7" width="8.00390625" style="0" customWidth="1"/>
    <col min="8" max="8" width="7.57421875" style="0" customWidth="1"/>
    <col min="9" max="9" width="7.7109375" style="0" customWidth="1"/>
    <col min="10" max="10" width="8.00390625" style="0" customWidth="1"/>
    <col min="11" max="11" width="7.7109375" style="0" customWidth="1"/>
    <col min="12" max="12" width="8.00390625" style="0" customWidth="1"/>
    <col min="13" max="13" width="8.28125" style="0" customWidth="1"/>
    <col min="14" max="14" width="9.28125" style="0" customWidth="1"/>
    <col min="15" max="15" width="9.7109375" style="0" customWidth="1"/>
    <col min="16" max="16" width="10.00390625" style="0" customWidth="1"/>
  </cols>
  <sheetData>
    <row r="1" spans="1:15" ht="25.5" customHeight="1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4" ht="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46.5">
      <c r="A3" s="25"/>
      <c r="B3" s="26" t="s">
        <v>20</v>
      </c>
      <c r="C3" s="26" t="s">
        <v>14</v>
      </c>
      <c r="D3" s="26" t="s">
        <v>0</v>
      </c>
      <c r="E3" s="26" t="s">
        <v>21</v>
      </c>
      <c r="F3" s="26" t="s">
        <v>1</v>
      </c>
      <c r="G3" s="26" t="s">
        <v>22</v>
      </c>
      <c r="H3" s="26" t="s">
        <v>23</v>
      </c>
      <c r="I3" s="26" t="s">
        <v>24</v>
      </c>
      <c r="J3" s="26" t="s">
        <v>26</v>
      </c>
      <c r="K3" s="26" t="s">
        <v>25</v>
      </c>
      <c r="L3" s="26" t="s">
        <v>27</v>
      </c>
      <c r="M3" s="27" t="s">
        <v>33</v>
      </c>
      <c r="N3" s="26" t="s">
        <v>28</v>
      </c>
      <c r="O3" s="28" t="s">
        <v>30</v>
      </c>
      <c r="P3" s="17"/>
    </row>
    <row r="4" spans="1:16" ht="15">
      <c r="A4" s="29"/>
      <c r="B4" s="30" t="s">
        <v>31</v>
      </c>
      <c r="C4" s="30" t="s">
        <v>31</v>
      </c>
      <c r="D4" s="30" t="s">
        <v>31</v>
      </c>
      <c r="E4" s="30" t="s">
        <v>31</v>
      </c>
      <c r="F4" s="30" t="s">
        <v>31</v>
      </c>
      <c r="G4" s="30" t="s">
        <v>32</v>
      </c>
      <c r="H4" s="30" t="s">
        <v>31</v>
      </c>
      <c r="I4" s="30" t="s">
        <v>31</v>
      </c>
      <c r="J4" s="30" t="s">
        <v>31</v>
      </c>
      <c r="K4" s="30" t="s">
        <v>31</v>
      </c>
      <c r="L4" s="30" t="s">
        <v>31</v>
      </c>
      <c r="M4" s="31" t="s">
        <v>32</v>
      </c>
      <c r="N4" s="30" t="s">
        <v>31</v>
      </c>
      <c r="O4" s="32" t="s">
        <v>32</v>
      </c>
      <c r="P4" s="17"/>
    </row>
    <row r="5" spans="1:16" s="13" customFormat="1" ht="21.75" customHeight="1">
      <c r="A5" s="33" t="s">
        <v>4</v>
      </c>
      <c r="B5" s="34">
        <v>2.739913146256</v>
      </c>
      <c r="C5" s="35">
        <v>83.325320455072</v>
      </c>
      <c r="D5" s="35">
        <v>8.854228882496</v>
      </c>
      <c r="E5" s="35">
        <v>53.157589106336</v>
      </c>
      <c r="F5" s="35">
        <v>50.872362748896</v>
      </c>
      <c r="G5" s="35">
        <v>18.542742</v>
      </c>
      <c r="H5" s="35">
        <v>3.76289210856</v>
      </c>
      <c r="I5" s="35">
        <v>0.390528</v>
      </c>
      <c r="J5" s="35">
        <v>3.19394</v>
      </c>
      <c r="K5" s="35">
        <v>3.26861</v>
      </c>
      <c r="L5" s="36">
        <v>3.41623</v>
      </c>
      <c r="M5" s="34">
        <v>20.9930235760093</v>
      </c>
      <c r="N5" s="35">
        <v>116.851285987551</v>
      </c>
      <c r="O5" s="36">
        <v>1.92008560947377</v>
      </c>
      <c r="P5" s="14"/>
    </row>
    <row r="6" spans="1:56" s="13" customFormat="1" ht="21.75" customHeight="1">
      <c r="A6" s="33" t="s">
        <v>5</v>
      </c>
      <c r="B6" s="37">
        <v>66.9092593569341</v>
      </c>
      <c r="C6" s="38">
        <v>1218.93684768109</v>
      </c>
      <c r="D6" s="38">
        <v>1221.36897861909</v>
      </c>
      <c r="E6" s="38">
        <v>733.218042851733</v>
      </c>
      <c r="F6" s="38">
        <v>9599.1533005676</v>
      </c>
      <c r="G6" s="38">
        <v>1565.82357257416</v>
      </c>
      <c r="H6" s="38">
        <v>74.2267887308595</v>
      </c>
      <c r="I6" s="38">
        <v>132.186949612418</v>
      </c>
      <c r="J6" s="38">
        <v>1302.3727</v>
      </c>
      <c r="K6" s="38">
        <v>1335.45456</v>
      </c>
      <c r="L6" s="39">
        <v>1406.99403</v>
      </c>
      <c r="M6" s="37">
        <v>1606.27360668725</v>
      </c>
      <c r="N6" s="38">
        <v>3774.64384845238</v>
      </c>
      <c r="O6" s="39">
        <v>36.3658377996935</v>
      </c>
      <c r="P6" s="14"/>
      <c r="AL6" s="47"/>
      <c r="AO6" s="47"/>
      <c r="BD6" s="47"/>
    </row>
    <row r="7" spans="1:56" s="13" customFormat="1" ht="21.75" customHeight="1">
      <c r="A7" s="33" t="s">
        <v>6</v>
      </c>
      <c r="B7" s="37">
        <v>528.971512419307</v>
      </c>
      <c r="C7" s="38">
        <v>3600.11210602584</v>
      </c>
      <c r="D7" s="38">
        <v>396.353336102202</v>
      </c>
      <c r="E7" s="38">
        <v>111.531804791807</v>
      </c>
      <c r="F7" s="38">
        <v>1777.59521624818</v>
      </c>
      <c r="G7" s="38">
        <v>2074.16614787731</v>
      </c>
      <c r="H7" s="38">
        <v>56.5522144112498</v>
      </c>
      <c r="I7" s="38">
        <v>39.4773278123749</v>
      </c>
      <c r="J7" s="38">
        <v>99.07465</v>
      </c>
      <c r="K7" s="38">
        <v>122.08538</v>
      </c>
      <c r="L7" s="39">
        <v>144.69398</v>
      </c>
      <c r="M7" s="37">
        <v>2093.80700289166</v>
      </c>
      <c r="N7" s="38">
        <v>4985.58702450811</v>
      </c>
      <c r="O7" s="39">
        <v>97.118853370029</v>
      </c>
      <c r="P7" s="14"/>
      <c r="BD7" s="47"/>
    </row>
    <row r="8" spans="1:16" s="13" customFormat="1" ht="21.75" customHeight="1">
      <c r="A8" s="33" t="s">
        <v>7</v>
      </c>
      <c r="B8" s="37">
        <v>374.13811936925</v>
      </c>
      <c r="C8" s="38">
        <v>439.675784486219</v>
      </c>
      <c r="D8" s="38">
        <v>799.574982276548</v>
      </c>
      <c r="E8" s="38">
        <v>13.8949794047895</v>
      </c>
      <c r="F8" s="38">
        <v>20417.3436132105</v>
      </c>
      <c r="G8" s="38">
        <v>897.801146353</v>
      </c>
      <c r="H8" s="38">
        <v>4.64659555</v>
      </c>
      <c r="I8" s="38">
        <v>69.054115961458</v>
      </c>
      <c r="J8" s="38">
        <v>69.58122</v>
      </c>
      <c r="K8" s="38">
        <v>121.70657</v>
      </c>
      <c r="L8" s="39">
        <v>172.9136</v>
      </c>
      <c r="M8" s="37">
        <v>899.53320631202</v>
      </c>
      <c r="N8" s="38">
        <v>3582.08176651456</v>
      </c>
      <c r="O8" s="39">
        <v>25.3121308858724</v>
      </c>
      <c r="P8" s="14"/>
    </row>
    <row r="9" spans="1:16" s="13" customFormat="1" ht="21.75" customHeight="1">
      <c r="A9" s="33" t="s">
        <v>13</v>
      </c>
      <c r="B9" s="37"/>
      <c r="C9" s="38"/>
      <c r="D9" s="38">
        <v>1182.81547834196</v>
      </c>
      <c r="E9" s="38">
        <v>4825.3149940281</v>
      </c>
      <c r="F9" s="38"/>
      <c r="G9" s="38"/>
      <c r="H9" s="38"/>
      <c r="I9" s="38"/>
      <c r="J9" s="38"/>
      <c r="K9" s="38"/>
      <c r="L9" s="39"/>
      <c r="M9" s="37">
        <v>120.632874850703</v>
      </c>
      <c r="N9" s="38">
        <v>1250.36988825835</v>
      </c>
      <c r="O9" s="39"/>
      <c r="P9" s="14"/>
    </row>
    <row r="10" spans="1:24" s="13" customFormat="1" ht="21.75" customHeight="1">
      <c r="A10" s="33" t="s">
        <v>8</v>
      </c>
      <c r="B10" s="37">
        <v>0.0281452075062823</v>
      </c>
      <c r="C10" s="38">
        <v>67.7197189467689</v>
      </c>
      <c r="D10" s="38">
        <v>9673.9068148078</v>
      </c>
      <c r="E10" s="38">
        <v>0.3579739445</v>
      </c>
      <c r="F10" s="38">
        <v>6.86015762775</v>
      </c>
      <c r="G10" s="38">
        <v>7.29643333333333E-05</v>
      </c>
      <c r="H10" s="38"/>
      <c r="I10" s="38">
        <v>1.0995152535</v>
      </c>
      <c r="J10" s="38">
        <v>95.33593</v>
      </c>
      <c r="K10" s="38">
        <v>105.66825</v>
      </c>
      <c r="L10" s="39">
        <v>156.25201</v>
      </c>
      <c r="M10" s="37">
        <v>381.94162564326</v>
      </c>
      <c r="N10" s="38">
        <v>9757.28450089714</v>
      </c>
      <c r="O10" s="39">
        <v>1.5377797148482</v>
      </c>
      <c r="P10" s="14"/>
      <c r="S10" s="47"/>
      <c r="X10" s="47"/>
    </row>
    <row r="11" spans="1:16" s="13" customFormat="1" ht="21.75" customHeight="1">
      <c r="A11" s="33" t="s">
        <v>2</v>
      </c>
      <c r="B11" s="37">
        <v>11.6411635384306</v>
      </c>
      <c r="C11" s="38">
        <v>5992.17828550848</v>
      </c>
      <c r="D11" s="38">
        <v>1673.18962049003</v>
      </c>
      <c r="E11" s="38">
        <v>125.406920748591</v>
      </c>
      <c r="F11" s="38">
        <v>7974.82271670669</v>
      </c>
      <c r="G11" s="38">
        <v>1860.27343464022</v>
      </c>
      <c r="H11" s="38">
        <v>61.4852675719275</v>
      </c>
      <c r="I11" s="38">
        <v>109.249557087824</v>
      </c>
      <c r="J11" s="38">
        <v>303.80916</v>
      </c>
      <c r="K11" s="38">
        <v>433.43001</v>
      </c>
      <c r="L11" s="39">
        <v>577.3107</v>
      </c>
      <c r="M11" s="37">
        <v>1881.73121739537</v>
      </c>
      <c r="N11" s="38">
        <v>9862.63332453859</v>
      </c>
      <c r="O11" s="39">
        <v>137.059801235436</v>
      </c>
      <c r="P11" s="14"/>
    </row>
    <row r="12" spans="1:16" s="13" customFormat="1" ht="21.75" customHeight="1">
      <c r="A12" s="33" t="s">
        <v>9</v>
      </c>
      <c r="B12" s="37">
        <v>29.135389290743</v>
      </c>
      <c r="C12" s="38">
        <v>1259.85391556976</v>
      </c>
      <c r="D12" s="38">
        <v>99.4189067430382</v>
      </c>
      <c r="E12" s="38">
        <v>2.03377678224197</v>
      </c>
      <c r="F12" s="38">
        <v>453.586035837711</v>
      </c>
      <c r="G12" s="38">
        <v>166.740572987841</v>
      </c>
      <c r="H12" s="38">
        <v>3.06084078065522</v>
      </c>
      <c r="I12" s="38">
        <v>0.180142425493209</v>
      </c>
      <c r="J12" s="38">
        <v>46.01099</v>
      </c>
      <c r="K12" s="38">
        <v>46.03347</v>
      </c>
      <c r="L12" s="39">
        <v>46.05342</v>
      </c>
      <c r="M12" s="37">
        <v>167.703547960033</v>
      </c>
      <c r="N12" s="38">
        <v>1686.36362055525</v>
      </c>
      <c r="O12" s="39">
        <v>28.3103010172899</v>
      </c>
      <c r="P12" s="14"/>
    </row>
    <row r="13" spans="1:56" s="13" customFormat="1" ht="21.75" customHeight="1">
      <c r="A13" s="33" t="s">
        <v>10</v>
      </c>
      <c r="B13" s="37">
        <v>77.3291968224657</v>
      </c>
      <c r="C13" s="38">
        <v>403.15925724418</v>
      </c>
      <c r="D13" s="38">
        <v>7.06681096267206</v>
      </c>
      <c r="E13" s="38">
        <v>4485.23626043523</v>
      </c>
      <c r="F13" s="38">
        <v>215.367332668799</v>
      </c>
      <c r="G13" s="38">
        <v>207.697144873104</v>
      </c>
      <c r="H13" s="38">
        <v>43.0317312426352</v>
      </c>
      <c r="I13" s="38">
        <v>45.54132242776</v>
      </c>
      <c r="J13" s="38">
        <v>3.54104</v>
      </c>
      <c r="K13" s="38">
        <v>3.91212</v>
      </c>
      <c r="L13" s="39">
        <v>4.69852</v>
      </c>
      <c r="M13" s="37">
        <v>332.65150729429</v>
      </c>
      <c r="N13" s="38">
        <v>585.404819040233</v>
      </c>
      <c r="O13" s="39">
        <v>13.8599602383914</v>
      </c>
      <c r="P13" s="14"/>
      <c r="BD13" s="47"/>
    </row>
    <row r="14" spans="1:16" s="13" customFormat="1" ht="21.75" customHeight="1">
      <c r="A14" s="33" t="s">
        <v>11</v>
      </c>
      <c r="B14" s="37"/>
      <c r="C14" s="38">
        <v>21.84838</v>
      </c>
      <c r="D14" s="38">
        <v>3352.08566</v>
      </c>
      <c r="E14" s="38">
        <v>16057.2232532932</v>
      </c>
      <c r="F14" s="38"/>
      <c r="G14" s="38"/>
      <c r="H14" s="38">
        <v>856.952846570112</v>
      </c>
      <c r="I14" s="38">
        <v>7671.37590921228</v>
      </c>
      <c r="J14" s="38">
        <v>32.41859</v>
      </c>
      <c r="K14" s="38">
        <v>80.27537</v>
      </c>
      <c r="L14" s="39">
        <v>155.85696</v>
      </c>
      <c r="M14" s="37">
        <v>656.802529610224</v>
      </c>
      <c r="N14" s="38">
        <v>3603.54180914611</v>
      </c>
      <c r="O14" s="39">
        <v>451.705314761066</v>
      </c>
      <c r="P14" s="14"/>
    </row>
    <row r="15" spans="1:33" s="13" customFormat="1" ht="21.75" customHeight="1">
      <c r="A15" s="33" t="s">
        <v>12</v>
      </c>
      <c r="B15" s="40">
        <v>13.01819926</v>
      </c>
      <c r="C15" s="41">
        <v>64.0531467</v>
      </c>
      <c r="D15" s="41">
        <v>8947.1942952</v>
      </c>
      <c r="E15" s="41">
        <v>328.600688322</v>
      </c>
      <c r="F15" s="41">
        <v>1826.1118967</v>
      </c>
      <c r="G15" s="41">
        <v>-430.429198371826</v>
      </c>
      <c r="H15" s="41">
        <v>0.1884239928</v>
      </c>
      <c r="I15" s="41">
        <v>19.7662399</v>
      </c>
      <c r="J15" s="41">
        <v>119.58484</v>
      </c>
      <c r="K15" s="41">
        <v>150.68107</v>
      </c>
      <c r="L15" s="42">
        <v>196.40943</v>
      </c>
      <c r="M15" s="40">
        <v>-422.158030813922</v>
      </c>
      <c r="N15" s="41">
        <v>9230.81185244751</v>
      </c>
      <c r="O15" s="42">
        <v>2.961984367051</v>
      </c>
      <c r="P15" s="14"/>
      <c r="AG15" s="47"/>
    </row>
    <row r="16" spans="1:16" s="13" customFormat="1" ht="21.75" customHeight="1">
      <c r="A16" s="43" t="s">
        <v>3</v>
      </c>
      <c r="B16" s="44">
        <f aca="true" t="shared" si="0" ref="B16:O16">SUM(B5:B15)</f>
        <v>1103.9108984108927</v>
      </c>
      <c r="C16" s="44">
        <f t="shared" si="0"/>
        <v>13150.862762617411</v>
      </c>
      <c r="D16" s="44">
        <f t="shared" si="0"/>
        <v>27361.82911242584</v>
      </c>
      <c r="E16" s="44">
        <f t="shared" si="0"/>
        <v>26735.97628370853</v>
      </c>
      <c r="F16" s="44">
        <f t="shared" si="0"/>
        <v>42321.71263231613</v>
      </c>
      <c r="G16" s="44">
        <f t="shared" si="0"/>
        <v>6360.6156358981425</v>
      </c>
      <c r="H16" s="44">
        <f t="shared" si="0"/>
        <v>1103.907600958799</v>
      </c>
      <c r="I16" s="44">
        <f t="shared" si="0"/>
        <v>8088.3216076931085</v>
      </c>
      <c r="J16" s="44">
        <f t="shared" si="0"/>
        <v>2074.92306</v>
      </c>
      <c r="K16" s="44">
        <f t="shared" si="0"/>
        <v>2402.5154099999995</v>
      </c>
      <c r="L16" s="44">
        <f t="shared" si="0"/>
        <v>2864.5988800000005</v>
      </c>
      <c r="M16" s="45">
        <f t="shared" si="0"/>
        <v>7739.912111406898</v>
      </c>
      <c r="N16" s="44">
        <f t="shared" si="0"/>
        <v>48435.573740345775</v>
      </c>
      <c r="O16" s="46">
        <f t="shared" si="0"/>
        <v>796.152048999151</v>
      </c>
      <c r="P16" s="16"/>
    </row>
    <row r="17" spans="1:16" s="13" customFormat="1" ht="12.75">
      <c r="A17" s="12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s="13" customFormat="1" ht="12.75">
      <c r="A18" s="12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s="13" customFormat="1" ht="12.75">
      <c r="A19" s="12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s="13" customFormat="1" ht="12.75">
      <c r="A20" s="12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1"/>
      <c r="P21" s="11"/>
    </row>
    <row r="22" spans="1:7" ht="15.75" customHeight="1">
      <c r="A22" s="4"/>
      <c r="G22" s="4"/>
    </row>
    <row r="50" spans="1:15" ht="21.75" customHeight="1">
      <c r="A50" s="48" t="s">
        <v>36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</row>
    <row r="52" spans="1:15" ht="41.25" customHeight="1">
      <c r="A52" s="3"/>
      <c r="B52" s="6" t="s">
        <v>15</v>
      </c>
      <c r="C52" s="6" t="s">
        <v>14</v>
      </c>
      <c r="D52" s="6" t="s">
        <v>0</v>
      </c>
      <c r="E52" s="6" t="s">
        <v>16</v>
      </c>
      <c r="F52" s="6" t="s">
        <v>1</v>
      </c>
      <c r="G52" s="6" t="s">
        <v>17</v>
      </c>
      <c r="H52" s="6" t="s">
        <v>18</v>
      </c>
      <c r="I52" s="6" t="s">
        <v>19</v>
      </c>
      <c r="J52" s="6" t="s">
        <v>26</v>
      </c>
      <c r="K52" s="6" t="s">
        <v>25</v>
      </c>
      <c r="L52" s="6" t="s">
        <v>27</v>
      </c>
      <c r="M52" s="18" t="s">
        <v>34</v>
      </c>
      <c r="N52" s="6" t="s">
        <v>29</v>
      </c>
      <c r="O52" s="7" t="s">
        <v>30</v>
      </c>
    </row>
    <row r="53" spans="1:15" ht="19.5" customHeight="1">
      <c r="A53" s="15" t="s">
        <v>4</v>
      </c>
      <c r="B53" s="19">
        <f aca="true" t="shared" si="1" ref="B53:O53">IF(ISNUMBER(B5)=TRUE,B5/B$16,"")</f>
        <v>0.002482005703721354</v>
      </c>
      <c r="C53" s="19">
        <f t="shared" si="1"/>
        <v>0.0063361105624136094</v>
      </c>
      <c r="D53" s="19">
        <f t="shared" si="1"/>
        <v>0.0003235978430431402</v>
      </c>
      <c r="E53" s="19">
        <f t="shared" si="1"/>
        <v>0.0019882419307323887</v>
      </c>
      <c r="F53" s="19">
        <f t="shared" si="1"/>
        <v>0.0012020393217747703</v>
      </c>
      <c r="G53" s="19">
        <f t="shared" si="1"/>
        <v>0.0029152432816955927</v>
      </c>
      <c r="H53" s="19">
        <f t="shared" si="1"/>
        <v>0.0034087020555812276</v>
      </c>
      <c r="I53" s="19">
        <f t="shared" si="1"/>
        <v>4.828294656688157E-05</v>
      </c>
      <c r="J53" s="19">
        <f t="shared" si="1"/>
        <v>0.0015393052694686422</v>
      </c>
      <c r="K53" s="19">
        <f t="shared" si="1"/>
        <v>0.0013604949156184602</v>
      </c>
      <c r="L53" s="19">
        <f t="shared" si="1"/>
        <v>0.0011925683640566108</v>
      </c>
      <c r="M53" s="20">
        <f t="shared" si="1"/>
        <v>0.0027123077463722467</v>
      </c>
      <c r="N53" s="19">
        <f t="shared" si="1"/>
        <v>0.002412509586734108</v>
      </c>
      <c r="O53" s="21">
        <f t="shared" si="1"/>
        <v>0.0024117071756425477</v>
      </c>
    </row>
    <row r="54" spans="1:15" ht="19.5" customHeight="1">
      <c r="A54" s="15" t="s">
        <v>5</v>
      </c>
      <c r="B54" s="19">
        <f aca="true" t="shared" si="2" ref="B54:O54">IF(ISNUMBER(B6)=TRUE,B6/B$16,"")</f>
        <v>0.06061110498433492</v>
      </c>
      <c r="C54" s="19">
        <f t="shared" si="2"/>
        <v>0.09268873606878744</v>
      </c>
      <c r="D54" s="19">
        <f t="shared" si="2"/>
        <v>0.044637694855876035</v>
      </c>
      <c r="E54" s="19">
        <f t="shared" si="2"/>
        <v>0.02742439756346271</v>
      </c>
      <c r="F54" s="19">
        <f t="shared" si="2"/>
        <v>0.22681391426579112</v>
      </c>
      <c r="G54" s="19">
        <f t="shared" si="2"/>
        <v>0.24617484567640596</v>
      </c>
      <c r="H54" s="19">
        <f t="shared" si="2"/>
        <v>0.06724003772271321</v>
      </c>
      <c r="I54" s="19">
        <f t="shared" si="2"/>
        <v>0.016342939366640663</v>
      </c>
      <c r="J54" s="19">
        <f t="shared" si="2"/>
        <v>0.6276727677796399</v>
      </c>
      <c r="K54" s="19">
        <f t="shared" si="2"/>
        <v>0.5558568134220626</v>
      </c>
      <c r="L54" s="19">
        <f t="shared" si="2"/>
        <v>0.49116615936120167</v>
      </c>
      <c r="M54" s="20">
        <f t="shared" si="2"/>
        <v>0.20753124629412295</v>
      </c>
      <c r="N54" s="19">
        <f t="shared" si="2"/>
        <v>0.07793123022940852</v>
      </c>
      <c r="O54" s="21">
        <f t="shared" si="2"/>
        <v>0.045677000825921736</v>
      </c>
    </row>
    <row r="55" spans="1:15" ht="19.5" customHeight="1">
      <c r="A55" s="15" t="s">
        <v>6</v>
      </c>
      <c r="B55" s="19">
        <f aca="true" t="shared" si="3" ref="B55:O55">IF(ISNUMBER(B7)=TRUE,B7/B$16,"")</f>
        <v>0.4791795363020464</v>
      </c>
      <c r="C55" s="19">
        <f t="shared" si="3"/>
        <v>0.27375482285918945</v>
      </c>
      <c r="D55" s="19">
        <f t="shared" si="3"/>
        <v>0.014485630126320972</v>
      </c>
      <c r="E55" s="19">
        <f t="shared" si="3"/>
        <v>0.004171600229155219</v>
      </c>
      <c r="F55" s="19">
        <f t="shared" si="3"/>
        <v>0.04200196791872829</v>
      </c>
      <c r="G55" s="19">
        <f t="shared" si="3"/>
        <v>0.32609518741725224</v>
      </c>
      <c r="H55" s="19">
        <f t="shared" si="3"/>
        <v>0.051229119504323885</v>
      </c>
      <c r="I55" s="19">
        <f t="shared" si="3"/>
        <v>0.004880781171563025</v>
      </c>
      <c r="J55" s="19">
        <f t="shared" si="3"/>
        <v>0.04774858977180581</v>
      </c>
      <c r="K55" s="19">
        <f t="shared" si="3"/>
        <v>0.05081564908672116</v>
      </c>
      <c r="L55" s="19">
        <f t="shared" si="3"/>
        <v>0.05051107888445449</v>
      </c>
      <c r="M55" s="20">
        <f t="shared" si="3"/>
        <v>0.2705207724265831</v>
      </c>
      <c r="N55" s="19">
        <f t="shared" si="3"/>
        <v>0.10293234165522487</v>
      </c>
      <c r="O55" s="21">
        <f t="shared" si="3"/>
        <v>0.12198530857531281</v>
      </c>
    </row>
    <row r="56" spans="1:15" ht="19.5" customHeight="1">
      <c r="A56" s="15" t="s">
        <v>7</v>
      </c>
      <c r="B56" s="19">
        <f aca="true" t="shared" si="4" ref="B56:O56">IF(ISNUMBER(B8)=TRUE,B8/B$16,"")</f>
        <v>0.3389205776551632</v>
      </c>
      <c r="C56" s="19">
        <f t="shared" si="4"/>
        <v>0.033433227342014364</v>
      </c>
      <c r="D56" s="19">
        <f t="shared" si="4"/>
        <v>0.02922227819606682</v>
      </c>
      <c r="E56" s="19">
        <f t="shared" si="4"/>
        <v>0.0005197109414424621</v>
      </c>
      <c r="F56" s="19">
        <f t="shared" si="4"/>
        <v>0.48243188527347475</v>
      </c>
      <c r="G56" s="19">
        <f t="shared" si="4"/>
        <v>0.1411500392015477</v>
      </c>
      <c r="H56" s="19">
        <f t="shared" si="4"/>
        <v>0.004209225070978946</v>
      </c>
      <c r="I56" s="19">
        <f t="shared" si="4"/>
        <v>0.008537508683603532</v>
      </c>
      <c r="J56" s="19">
        <f t="shared" si="4"/>
        <v>0.03353436151025282</v>
      </c>
      <c r="K56" s="19">
        <f t="shared" si="4"/>
        <v>0.05065797684103097</v>
      </c>
      <c r="L56" s="19">
        <f t="shared" si="4"/>
        <v>0.06036223822024254</v>
      </c>
      <c r="M56" s="20">
        <f t="shared" si="4"/>
        <v>0.11622008019784998</v>
      </c>
      <c r="N56" s="19">
        <f t="shared" si="4"/>
        <v>0.07395559688664871</v>
      </c>
      <c r="O56" s="21">
        <f t="shared" si="4"/>
        <v>0.031793086405658914</v>
      </c>
    </row>
    <row r="57" spans="1:15" ht="19.5" customHeight="1">
      <c r="A57" s="15" t="s">
        <v>13</v>
      </c>
      <c r="B57" s="19">
        <f aca="true" t="shared" si="5" ref="B57:O57">IF(ISNUMBER(B9)=TRUE,B9/B$16,"")</f>
      </c>
      <c r="C57" s="19">
        <f t="shared" si="5"/>
      </c>
      <c r="D57" s="19">
        <f t="shared" si="5"/>
        <v>0.04322866989198494</v>
      </c>
      <c r="E57" s="19">
        <f t="shared" si="5"/>
        <v>0.18048022420518037</v>
      </c>
      <c r="F57" s="19">
        <f t="shared" si="5"/>
      </c>
      <c r="G57" s="19">
        <f t="shared" si="5"/>
      </c>
      <c r="H57" s="19">
        <f t="shared" si="5"/>
      </c>
      <c r="I57" s="19">
        <f t="shared" si="5"/>
      </c>
      <c r="J57" s="19">
        <f t="shared" si="5"/>
      </c>
      <c r="K57" s="19">
        <f t="shared" si="5"/>
      </c>
      <c r="L57" s="19">
        <f t="shared" si="5"/>
      </c>
      <c r="M57" s="20">
        <f t="shared" si="5"/>
        <v>0.015585819724350249</v>
      </c>
      <c r="N57" s="19">
        <f t="shared" si="5"/>
        <v>0.025815114629618174</v>
      </c>
      <c r="O57" s="21">
        <f t="shared" si="5"/>
      </c>
    </row>
    <row r="58" spans="1:15" ht="19.5" customHeight="1">
      <c r="A58" s="15" t="s">
        <v>8</v>
      </c>
      <c r="B58" s="19">
        <f aca="true" t="shared" si="6" ref="B58:O58">IF(ISNUMBER(B10)=TRUE,B10/B$16,"")</f>
        <v>2.5495905101397248E-05</v>
      </c>
      <c r="C58" s="19">
        <f t="shared" si="6"/>
        <v>0.005149450661082761</v>
      </c>
      <c r="D58" s="19">
        <f t="shared" si="6"/>
        <v>0.35355482906713226</v>
      </c>
      <c r="E58" s="19">
        <f t="shared" si="6"/>
        <v>1.3389222847198966E-05</v>
      </c>
      <c r="F58" s="19">
        <f t="shared" si="6"/>
        <v>0.00016209546355909287</v>
      </c>
      <c r="G58" s="19">
        <f t="shared" si="6"/>
        <v>1.1471269057909433E-08</v>
      </c>
      <c r="H58" s="19">
        <f t="shared" si="6"/>
      </c>
      <c r="I58" s="19">
        <f t="shared" si="6"/>
        <v>0.00013593861703696468</v>
      </c>
      <c r="J58" s="19">
        <f t="shared" si="6"/>
        <v>0.045946730188636487</v>
      </c>
      <c r="K58" s="19">
        <f t="shared" si="6"/>
        <v>0.04398234015905855</v>
      </c>
      <c r="L58" s="19">
        <f t="shared" si="6"/>
        <v>0.05454586018688941</v>
      </c>
      <c r="M58" s="20">
        <f t="shared" si="6"/>
        <v>0.04934702360255016</v>
      </c>
      <c r="N58" s="19">
        <f t="shared" si="6"/>
        <v>0.20144872347758597</v>
      </c>
      <c r="O58" s="21">
        <f t="shared" si="6"/>
        <v>0.00193151511295029</v>
      </c>
    </row>
    <row r="59" spans="1:15" ht="19.5" customHeight="1">
      <c r="A59" s="15" t="s">
        <v>2</v>
      </c>
      <c r="B59" s="19">
        <f aca="true" t="shared" si="7" ref="B59:O59">IF(ISNUMBER(B11)=TRUE,B11/B$16,"")</f>
        <v>0.010545383286992043</v>
      </c>
      <c r="C59" s="19">
        <f t="shared" si="7"/>
        <v>0.45564906224569707</v>
      </c>
      <c r="D59" s="19">
        <f t="shared" si="7"/>
        <v>0.061150503265521225</v>
      </c>
      <c r="E59" s="19">
        <f t="shared" si="7"/>
        <v>0.004690568222302294</v>
      </c>
      <c r="F59" s="19">
        <f t="shared" si="7"/>
        <v>0.18843336483073356</v>
      </c>
      <c r="G59" s="19">
        <f t="shared" si="7"/>
        <v>0.2924675127579129</v>
      </c>
      <c r="H59" s="19">
        <f t="shared" si="7"/>
        <v>0.055697838767053025</v>
      </c>
      <c r="I59" s="19">
        <f t="shared" si="7"/>
        <v>0.013507073826529426</v>
      </c>
      <c r="J59" s="19">
        <f t="shared" si="7"/>
        <v>0.1464194821758837</v>
      </c>
      <c r="K59" s="19">
        <f t="shared" si="7"/>
        <v>0.18040675543471335</v>
      </c>
      <c r="L59" s="19">
        <f t="shared" si="7"/>
        <v>0.20153282333197026</v>
      </c>
      <c r="M59" s="20">
        <f t="shared" si="7"/>
        <v>0.2431204890068609</v>
      </c>
      <c r="N59" s="19">
        <f t="shared" si="7"/>
        <v>0.20362375342987282</v>
      </c>
      <c r="O59" s="21">
        <f t="shared" si="7"/>
        <v>0.17215279594863186</v>
      </c>
    </row>
    <row r="60" spans="1:15" ht="19.5" customHeight="1">
      <c r="A60" s="15" t="s">
        <v>9</v>
      </c>
      <c r="B60" s="19">
        <f aca="true" t="shared" si="8" ref="B60:O60">IF(ISNUMBER(B12)=TRUE,B12/B$16,"")</f>
        <v>0.02639288128478858</v>
      </c>
      <c r="C60" s="19">
        <f t="shared" si="8"/>
        <v>0.0958000960325596</v>
      </c>
      <c r="D60" s="19">
        <f t="shared" si="8"/>
        <v>0.003633489060052972</v>
      </c>
      <c r="E60" s="19">
        <f t="shared" si="8"/>
        <v>7.606891780051602E-05</v>
      </c>
      <c r="F60" s="19">
        <f t="shared" si="8"/>
        <v>0.0107175727924432</v>
      </c>
      <c r="G60" s="19">
        <f t="shared" si="8"/>
        <v>0.026214533707521633</v>
      </c>
      <c r="H60" s="19">
        <f t="shared" si="8"/>
        <v>0.002772732770384701</v>
      </c>
      <c r="I60" s="19">
        <f t="shared" si="8"/>
        <v>2.2271916749931E-05</v>
      </c>
      <c r="J60" s="19">
        <f t="shared" si="8"/>
        <v>0.02217479331498682</v>
      </c>
      <c r="K60" s="19">
        <f t="shared" si="8"/>
        <v>0.019160530587397986</v>
      </c>
      <c r="L60" s="19">
        <f t="shared" si="8"/>
        <v>0.01607674300284583</v>
      </c>
      <c r="M60" s="20">
        <f t="shared" si="8"/>
        <v>0.021667371094934725</v>
      </c>
      <c r="N60" s="19">
        <f t="shared" si="8"/>
        <v>0.03481663352633203</v>
      </c>
      <c r="O60" s="21">
        <f t="shared" si="8"/>
        <v>0.035558912462611884</v>
      </c>
    </row>
    <row r="61" spans="1:15" ht="19.5" customHeight="1">
      <c r="A61" s="15" t="s">
        <v>10</v>
      </c>
      <c r="B61" s="19">
        <f aca="true" t="shared" si="9" ref="B61:O61">IF(ISNUMBER(B13)=TRUE,B13/B$16,"")</f>
        <v>0.07005021594929718</v>
      </c>
      <c r="C61" s="19">
        <f t="shared" si="9"/>
        <v>0.030656487298323796</v>
      </c>
      <c r="D61" s="19">
        <f t="shared" si="9"/>
        <v>0.000258272607932589</v>
      </c>
      <c r="E61" s="19">
        <f t="shared" si="9"/>
        <v>0.16776033210234004</v>
      </c>
      <c r="F61" s="19">
        <f t="shared" si="9"/>
        <v>0.005088814210801768</v>
      </c>
      <c r="G61" s="19">
        <f t="shared" si="9"/>
        <v>0.03265362297650869</v>
      </c>
      <c r="H61" s="19">
        <f t="shared" si="9"/>
        <v>0.03898127995971763</v>
      </c>
      <c r="I61" s="19">
        <f t="shared" si="9"/>
        <v>0.0056305034142613624</v>
      </c>
      <c r="J61" s="19">
        <f t="shared" si="9"/>
        <v>0.0017065885806869388</v>
      </c>
      <c r="K61" s="19">
        <f t="shared" si="9"/>
        <v>0.0016283433536852946</v>
      </c>
      <c r="L61" s="19">
        <f t="shared" si="9"/>
        <v>0.0016402017164790623</v>
      </c>
      <c r="M61" s="20">
        <f t="shared" si="9"/>
        <v>0.04297871894488778</v>
      </c>
      <c r="N61" s="19">
        <f t="shared" si="9"/>
        <v>0.012086257554798066</v>
      </c>
      <c r="O61" s="21">
        <f t="shared" si="9"/>
        <v>0.01740868500660755</v>
      </c>
    </row>
    <row r="62" spans="1:15" ht="19.5" customHeight="1">
      <c r="A62" s="15" t="s">
        <v>11</v>
      </c>
      <c r="B62" s="19">
        <f aca="true" t="shared" si="10" ref="B62:O62">IF(ISNUMBER(B14)=TRUE,B14/B$16,"")</f>
      </c>
      <c r="C62" s="19">
        <f t="shared" si="10"/>
        <v>0.001661364763238661</v>
      </c>
      <c r="D62" s="19">
        <f t="shared" si="10"/>
        <v>0.1225095605351075</v>
      </c>
      <c r="E62" s="19">
        <f t="shared" si="10"/>
        <v>0.6005848854331013</v>
      </c>
      <c r="F62" s="19">
        <f t="shared" si="10"/>
      </c>
      <c r="G62" s="19">
        <f t="shared" si="10"/>
      </c>
      <c r="H62" s="19">
        <f t="shared" si="10"/>
        <v>0.7762903759570144</v>
      </c>
      <c r="I62" s="19">
        <f t="shared" si="10"/>
        <v>0.948450900112051</v>
      </c>
      <c r="J62" s="19">
        <f t="shared" si="10"/>
        <v>0.015623996197719255</v>
      </c>
      <c r="K62" s="19">
        <f t="shared" si="10"/>
        <v>0.033413051032209616</v>
      </c>
      <c r="L62" s="19">
        <f t="shared" si="10"/>
        <v>0.05440795257170524</v>
      </c>
      <c r="M62" s="20">
        <f t="shared" si="10"/>
        <v>0.08485917154566189</v>
      </c>
      <c r="N62" s="19">
        <f t="shared" si="10"/>
        <v>0.0743986605478039</v>
      </c>
      <c r="O62" s="21">
        <f t="shared" si="10"/>
        <v>0.5673606132508335</v>
      </c>
    </row>
    <row r="63" spans="1:15" ht="19.5" customHeight="1">
      <c r="A63" s="15" t="s">
        <v>12</v>
      </c>
      <c r="B63" s="19">
        <f aca="true" t="shared" si="11" ref="B63:O63">IF(ISNUMBER(B15)=TRUE,B15/B$16,"")</f>
        <v>0.011792798928554851</v>
      </c>
      <c r="C63" s="19">
        <f t="shared" si="11"/>
        <v>0.004870642166693216</v>
      </c>
      <c r="D63" s="19">
        <f t="shared" si="11"/>
        <v>0.3269954745509615</v>
      </c>
      <c r="E63" s="19">
        <f t="shared" si="11"/>
        <v>0.012290581231635504</v>
      </c>
      <c r="F63" s="19">
        <f t="shared" si="11"/>
        <v>0.04314834592269341</v>
      </c>
      <c r="G63" s="19">
        <f t="shared" si="11"/>
        <v>-0.06767099649011377</v>
      </c>
      <c r="H63" s="19">
        <f t="shared" si="11"/>
        <v>0.0001706881922330676</v>
      </c>
      <c r="I63" s="19">
        <f t="shared" si="11"/>
        <v>0.0024437999449971894</v>
      </c>
      <c r="J63" s="19">
        <f t="shared" si="11"/>
        <v>0.057633385210919576</v>
      </c>
      <c r="K63" s="19">
        <f t="shared" si="11"/>
        <v>0.06271804516750219</v>
      </c>
      <c r="L63" s="19">
        <f t="shared" si="11"/>
        <v>0.06856437436015472</v>
      </c>
      <c r="M63" s="20">
        <f t="shared" si="11"/>
        <v>-0.05454300058417402</v>
      </c>
      <c r="N63" s="19">
        <f t="shared" si="11"/>
        <v>0.19057917847597303</v>
      </c>
      <c r="O63" s="21">
        <f t="shared" si="11"/>
        <v>0.0037203752358290526</v>
      </c>
    </row>
    <row r="64" spans="1:15" ht="19.5" customHeight="1">
      <c r="A64" s="5" t="s">
        <v>3</v>
      </c>
      <c r="B64" s="22">
        <f aca="true" t="shared" si="12" ref="B64:O64">IF(ISNUMBER(B16)=TRUE,B16/B$16,"")</f>
        <v>1</v>
      </c>
      <c r="C64" s="23">
        <f t="shared" si="12"/>
        <v>1</v>
      </c>
      <c r="D64" s="23">
        <f t="shared" si="12"/>
        <v>1</v>
      </c>
      <c r="E64" s="23">
        <f t="shared" si="12"/>
        <v>1</v>
      </c>
      <c r="F64" s="23">
        <f t="shared" si="12"/>
        <v>1</v>
      </c>
      <c r="G64" s="23">
        <f t="shared" si="12"/>
        <v>1</v>
      </c>
      <c r="H64" s="23">
        <f t="shared" si="12"/>
        <v>1</v>
      </c>
      <c r="I64" s="23">
        <f t="shared" si="12"/>
        <v>1</v>
      </c>
      <c r="J64" s="23">
        <f t="shared" si="12"/>
        <v>1</v>
      </c>
      <c r="K64" s="23">
        <f t="shared" si="12"/>
        <v>1</v>
      </c>
      <c r="L64" s="23">
        <f t="shared" si="12"/>
        <v>1</v>
      </c>
      <c r="M64" s="22">
        <f t="shared" si="12"/>
        <v>1</v>
      </c>
      <c r="N64" s="23">
        <f t="shared" si="12"/>
        <v>1</v>
      </c>
      <c r="O64" s="24">
        <f t="shared" si="12"/>
        <v>1</v>
      </c>
    </row>
    <row r="68" ht="15">
      <c r="A68" s="8"/>
    </row>
  </sheetData>
  <sheetProtection/>
  <mergeCells count="2">
    <mergeCell ref="A50:O50"/>
    <mergeCell ref="A1:O1"/>
  </mergeCells>
  <printOptions/>
  <pageMargins left="0.3" right="0.32" top="0.5" bottom="0.48" header="0.43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2010-01-14T09:10:18Z</cp:lastPrinted>
  <dcterms:created xsi:type="dcterms:W3CDTF">1996-11-05T10:16:36Z</dcterms:created>
  <dcterms:modified xsi:type="dcterms:W3CDTF">2021-03-25T14:34:38Z</dcterms:modified>
  <cp:category/>
  <cp:version/>
  <cp:contentType/>
  <cp:contentStatus/>
</cp:coreProperties>
</file>