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BS mac_inq" sheetId="1" r:id="rId1"/>
  </sheets>
  <definedNames>
    <definedName name="_xlnm.Print_Area" localSheetId="0">'BS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<sst xmlns="http://schemas.openxmlformats.org/spreadsheetml/2006/main" count="68" uniqueCount="37">
  <si>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</si>
  <si>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</si>
  <si>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</si>
  <si>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</si>
  <si>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</si>
  <si>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</si>
  <si>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</si>
  <si>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</si>
  <si>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</si>
  <si>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</si>
  <si>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</si>
  <si>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</si>
  <si>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</si>
  <si>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</si>
  <si>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</si>
  <si>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</si>
  <si>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</si>
  <si>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</si>
  <si>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</si>
  <si>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</si>
  <si>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</si>
  <si>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</si>
  <si>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</si>
  <si>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</si>
  <si>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</si>
  <si>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</si>
  <si>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</si>
  <si>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</si>
  <si>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</si>
  <si>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</si>
  <si>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</si>
  <si>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</si>
  <si>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</si>
  <si>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</si>
  <si>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</si>
  <si>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Brescia nel 2017 - dati finali (Fonte: INEMAR ARPA LOMBARDIA)</t>
  </si>
  <si>
    <t>Distribuzione  percentuale delle emissioni in provincia di Brescia nel 2017 - dati finali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</si>
</sst>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  <numFmt numFmtId="214" formatCode="&quot;Sì&quot;;&quot;Sì&quot;;&quot;No&quot;"/>
    <numFmt numFmtId="215" formatCode="&quot;Vero&quot;;&quot;Vero&quot;;&quot;Falso&quot;"/>
    <numFmt numFmtId="216" formatCode="&quot;Attivo&quot;;&quot;Attivo&quot;;&quot;Inattivo&quot;"/>
    <numFmt numFmtId="217" formatCode="[$€-2]\ #.##000_);[Red]\([$€-2]\ #.##000\)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b/>
      <sz val="9.75"/>
      <color indexed="8"/>
      <name val="Times New Roman"/>
      <family val="0"/>
    </font>
    <font>
      <sz val="9.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1075"/>
          <c:w val="0.9805"/>
          <c:h val="0.803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'BS mac_inq'!$B$3:$O$3</c:f>
              <c:strCache/>
            </c:strRef>
          </c:cat>
          <c:val>
            <c:numRef>
              <c:f>'BS mac_inq'!$B$15:$O$15</c:f>
              <c:numCache/>
            </c:numRef>
          </c:val>
          <c:shape val="cylinder"/>
        </c:ser>
        <c:overlap val="100"/>
        <c:shape val="cylinder"/>
        <c:axId val="43683531"/>
        <c:axId val="57607460"/>
      </c:bar3DChart>
      <c:catAx>
        <c:axId val="436835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7607460"/>
        <c:crosses val="autoZero"/>
        <c:auto val="1"/>
        <c:lblOffset val="100"/>
        <c:tickLblSkip val="1"/>
        <c:noMultiLvlLbl val="0"/>
      </c:catAx>
      <c:valAx>
        <c:axId val="576074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3683531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"/>
          <c:y val="0.82375"/>
          <c:w val="0.8495"/>
          <c:h val="0.1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14875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2" max="2" width="8.421875" style="0" customWidth="1"/>
    <col min="5" max="5" width="8.7109375" style="0" customWidth="1"/>
    <col min="6" max="6" width="9.57421875" style="0" customWidth="1"/>
    <col min="7" max="7" width="8.28125" style="0" customWidth="1"/>
    <col min="8" max="8" width="8.140625" style="0" customWidth="1"/>
    <col min="9" max="9" width="8.00390625" style="0" customWidth="1"/>
    <col min="10" max="10" width="8.28125" style="0" customWidth="1"/>
    <col min="11" max="11" width="8.00390625" style="0" customWidth="1"/>
    <col min="12" max="12" width="7.8515625" style="0" customWidth="1"/>
    <col min="14" max="14" width="9.421875" style="0" customWidth="1"/>
    <col min="15" max="15" width="9.57421875" style="0" customWidth="1"/>
  </cols>
  <sheetData>
    <row r="1" spans="1:15" ht="27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6.5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133.655642510192</v>
      </c>
      <c r="C5" s="29">
        <v>323.210974673554</v>
      </c>
      <c r="D5" s="29">
        <v>30.639194479872</v>
      </c>
      <c r="E5" s="29">
        <v>131.297854080162</v>
      </c>
      <c r="F5" s="29">
        <v>176.222192226422</v>
      </c>
      <c r="G5" s="29">
        <v>228.78961293</v>
      </c>
      <c r="H5" s="29">
        <v>16.69319852392</v>
      </c>
      <c r="I5" s="29">
        <v>2.863059</v>
      </c>
      <c r="J5" s="29">
        <v>14.12545</v>
      </c>
      <c r="K5" s="29">
        <v>14.56927</v>
      </c>
      <c r="L5" s="30">
        <v>15.3061</v>
      </c>
      <c r="M5" s="28">
        <v>237.046632442132</v>
      </c>
      <c r="N5" s="29">
        <v>446.179194683637</v>
      </c>
      <c r="O5" s="30">
        <v>11.3717505482266</v>
      </c>
    </row>
    <row r="6" spans="1:15" s="10" customFormat="1" ht="21.75" customHeight="1">
      <c r="A6" s="27" t="s">
        <v>5</v>
      </c>
      <c r="B6" s="31">
        <v>90.5579069463056</v>
      </c>
      <c r="C6" s="32">
        <v>1523.16891312273</v>
      </c>
      <c r="D6" s="32">
        <v>1462.58917576361</v>
      </c>
      <c r="E6" s="32">
        <v>882.74936013613</v>
      </c>
      <c r="F6" s="32">
        <v>12710.5543857619</v>
      </c>
      <c r="G6" s="32">
        <v>1867.24408946277</v>
      </c>
      <c r="H6" s="32">
        <v>98.0128525674603</v>
      </c>
      <c r="I6" s="32">
        <v>160.345405420361</v>
      </c>
      <c r="J6" s="32">
        <v>1545.65246</v>
      </c>
      <c r="K6" s="32">
        <v>1584.48269</v>
      </c>
      <c r="L6" s="33">
        <v>1668.69508</v>
      </c>
      <c r="M6" s="31">
        <v>1918.52065353128</v>
      </c>
      <c r="N6" s="32">
        <v>4731.37472324906</v>
      </c>
      <c r="O6" s="33">
        <v>45.3751435101859</v>
      </c>
    </row>
    <row r="7" spans="1:15" s="10" customFormat="1" ht="21.75" customHeight="1">
      <c r="A7" s="27" t="s">
        <v>6</v>
      </c>
      <c r="B7" s="31">
        <v>1121.61405320797</v>
      </c>
      <c r="C7" s="32">
        <v>3308.48521668316</v>
      </c>
      <c r="D7" s="32">
        <v>467.194836649515</v>
      </c>
      <c r="E7" s="32">
        <v>89.70285808151</v>
      </c>
      <c r="F7" s="32">
        <v>3227.56560593037</v>
      </c>
      <c r="G7" s="32">
        <v>2941.58698152016</v>
      </c>
      <c r="H7" s="32">
        <v>56.7788981206824</v>
      </c>
      <c r="I7" s="32">
        <v>5.26405622418507</v>
      </c>
      <c r="J7" s="32">
        <v>124.30563</v>
      </c>
      <c r="K7" s="32">
        <v>187.7571</v>
      </c>
      <c r="L7" s="33">
        <v>241.14417</v>
      </c>
      <c r="M7" s="31">
        <v>2960.74966461216</v>
      </c>
      <c r="N7" s="32">
        <v>4859.83485766845</v>
      </c>
      <c r="O7" s="33">
        <v>107.286539560548</v>
      </c>
    </row>
    <row r="8" spans="1:15" s="10" customFormat="1" ht="21.75" customHeight="1">
      <c r="A8" s="27" t="s">
        <v>7</v>
      </c>
      <c r="B8" s="31">
        <v>734.867794804924</v>
      </c>
      <c r="C8" s="32">
        <v>875.780156803105</v>
      </c>
      <c r="D8" s="32">
        <v>1848.90329398771</v>
      </c>
      <c r="E8" s="32">
        <v>85.4365310094851</v>
      </c>
      <c r="F8" s="32">
        <v>10352.4374238509</v>
      </c>
      <c r="G8" s="32">
        <v>797.244829189</v>
      </c>
      <c r="H8" s="32">
        <v>30.05953854</v>
      </c>
      <c r="I8" s="32">
        <v>7.53107895143072</v>
      </c>
      <c r="J8" s="32">
        <v>106.05817</v>
      </c>
      <c r="K8" s="32">
        <v>158.01532</v>
      </c>
      <c r="L8" s="33">
        <v>231.20032</v>
      </c>
      <c r="M8" s="31">
        <v>808.338484949157</v>
      </c>
      <c r="N8" s="32">
        <v>4057.31931334523</v>
      </c>
      <c r="O8" s="33">
        <v>42.4470572604765</v>
      </c>
    </row>
    <row r="9" spans="1:15" s="10" customFormat="1" ht="21.75" customHeight="1">
      <c r="A9" s="27" t="s">
        <v>13</v>
      </c>
      <c r="B9" s="31"/>
      <c r="C9" s="32"/>
      <c r="D9" s="32">
        <v>1224.84319486868</v>
      </c>
      <c r="E9" s="32">
        <v>4923.49461922441</v>
      </c>
      <c r="F9" s="32"/>
      <c r="G9" s="32"/>
      <c r="H9" s="32"/>
      <c r="I9" s="32"/>
      <c r="J9" s="32"/>
      <c r="K9" s="32"/>
      <c r="L9" s="33"/>
      <c r="M9" s="31">
        <v>123.08736548061</v>
      </c>
      <c r="N9" s="32">
        <v>1293.77211953782</v>
      </c>
      <c r="O9" s="33"/>
    </row>
    <row r="10" spans="1:15" s="10" customFormat="1" ht="21.75" customHeight="1">
      <c r="A10" s="27" t="s">
        <v>8</v>
      </c>
      <c r="B10" s="31">
        <v>0.00723813011117296</v>
      </c>
      <c r="C10" s="32">
        <v>5.74072176033352</v>
      </c>
      <c r="D10" s="32">
        <v>9985.32687703892</v>
      </c>
      <c r="E10" s="32"/>
      <c r="F10" s="32">
        <v>9.49510667025</v>
      </c>
      <c r="G10" s="32"/>
      <c r="H10" s="32"/>
      <c r="I10" s="32">
        <v>0.0509652</v>
      </c>
      <c r="J10" s="32">
        <v>98.22183</v>
      </c>
      <c r="K10" s="32">
        <v>105.14287</v>
      </c>
      <c r="L10" s="33">
        <v>153.9107</v>
      </c>
      <c r="M10" s="31">
        <v>433.966960815272</v>
      </c>
      <c r="N10" s="32">
        <v>9993.37501932025</v>
      </c>
      <c r="O10" s="33">
        <v>0.128027255699625</v>
      </c>
    </row>
    <row r="11" spans="1:15" s="10" customFormat="1" ht="21.75" customHeight="1">
      <c r="A11" s="27" t="s">
        <v>2</v>
      </c>
      <c r="B11" s="31">
        <v>17.2795787577675</v>
      </c>
      <c r="C11" s="32">
        <v>8851.81245642527</v>
      </c>
      <c r="D11" s="32">
        <v>2067.71946104322</v>
      </c>
      <c r="E11" s="32">
        <v>164.72606466743</v>
      </c>
      <c r="F11" s="32">
        <v>10628.8383744762</v>
      </c>
      <c r="G11" s="32">
        <v>2769.71248702884</v>
      </c>
      <c r="H11" s="32">
        <v>86.4346034681643</v>
      </c>
      <c r="I11" s="32">
        <v>176.176936564777</v>
      </c>
      <c r="J11" s="32">
        <v>445.11228</v>
      </c>
      <c r="K11" s="32">
        <v>638.18235</v>
      </c>
      <c r="L11" s="33">
        <v>860.01876</v>
      </c>
      <c r="M11" s="31">
        <v>2799.58815047903</v>
      </c>
      <c r="N11" s="32">
        <v>14038.4090439798</v>
      </c>
      <c r="O11" s="33">
        <v>203.341117047606</v>
      </c>
    </row>
    <row r="12" spans="1:15" s="10" customFormat="1" ht="21.75" customHeight="1">
      <c r="A12" s="27" t="s">
        <v>9</v>
      </c>
      <c r="B12" s="31">
        <v>14.8770227024978</v>
      </c>
      <c r="C12" s="32">
        <v>2307.44040060583</v>
      </c>
      <c r="D12" s="32">
        <v>230.39299253324</v>
      </c>
      <c r="E12" s="32">
        <v>5.73023875086348</v>
      </c>
      <c r="F12" s="32">
        <v>763.412997145448</v>
      </c>
      <c r="G12" s="32">
        <v>207.929792460336</v>
      </c>
      <c r="H12" s="32">
        <v>10.3436355819686</v>
      </c>
      <c r="I12" s="32">
        <v>0.498722156522908</v>
      </c>
      <c r="J12" s="32">
        <v>124.53455</v>
      </c>
      <c r="K12" s="32">
        <v>124.9302</v>
      </c>
      <c r="L12" s="33">
        <v>125.34827</v>
      </c>
      <c r="M12" s="31">
        <v>211.155451832535</v>
      </c>
      <c r="N12" s="32">
        <v>3129.52593430086</v>
      </c>
      <c r="O12" s="33">
        <v>50.6579961058705</v>
      </c>
    </row>
    <row r="13" spans="1:15" s="10" customFormat="1" ht="21.75" customHeight="1">
      <c r="A13" s="27" t="s">
        <v>10</v>
      </c>
      <c r="B13" s="31">
        <v>53.3948028353655</v>
      </c>
      <c r="C13" s="32">
        <v>364.274533657452</v>
      </c>
      <c r="D13" s="32">
        <v>286.606197347564</v>
      </c>
      <c r="E13" s="32">
        <v>29759.3684151028</v>
      </c>
      <c r="F13" s="32">
        <v>91.3511045121745</v>
      </c>
      <c r="G13" s="32">
        <v>128.752717462944</v>
      </c>
      <c r="H13" s="32">
        <v>85.916327227247</v>
      </c>
      <c r="I13" s="32">
        <v>40.53500738873</v>
      </c>
      <c r="J13" s="32">
        <v>3.43659</v>
      </c>
      <c r="K13" s="32">
        <v>3.60537</v>
      </c>
      <c r="L13" s="33">
        <v>3.9938</v>
      </c>
      <c r="M13" s="31">
        <v>898.339993354234</v>
      </c>
      <c r="N13" s="32">
        <v>1157.70090771743</v>
      </c>
      <c r="O13" s="33">
        <v>11.9721850849233</v>
      </c>
    </row>
    <row r="14" spans="1:15" s="10" customFormat="1" ht="21.75" customHeight="1">
      <c r="A14" s="27" t="s">
        <v>11</v>
      </c>
      <c r="B14" s="31"/>
      <c r="C14" s="32">
        <v>42.47921</v>
      </c>
      <c r="D14" s="32">
        <v>10821.397768</v>
      </c>
      <c r="E14" s="32">
        <v>57516.9565981715</v>
      </c>
      <c r="F14" s="32"/>
      <c r="G14" s="32"/>
      <c r="H14" s="32">
        <v>2856.50680380277</v>
      </c>
      <c r="I14" s="32">
        <v>27490.5872153022</v>
      </c>
      <c r="J14" s="32">
        <v>118.70164</v>
      </c>
      <c r="K14" s="32">
        <v>297.77608</v>
      </c>
      <c r="L14" s="33">
        <v>586.44335</v>
      </c>
      <c r="M14" s="31">
        <v>2289.16294248751</v>
      </c>
      <c r="N14" s="32">
        <v>11678.4597965744</v>
      </c>
      <c r="O14" s="33">
        <v>1617.91983802948</v>
      </c>
    </row>
    <row r="15" spans="1:15" s="10" customFormat="1" ht="21.75" customHeight="1">
      <c r="A15" s="27" t="s">
        <v>12</v>
      </c>
      <c r="B15" s="34">
        <v>19.04891178</v>
      </c>
      <c r="C15" s="35">
        <v>93.0082724</v>
      </c>
      <c r="D15" s="32">
        <v>14628.774548</v>
      </c>
      <c r="E15" s="35">
        <v>2114.815694941</v>
      </c>
      <c r="F15" s="35">
        <v>2651.6810924</v>
      </c>
      <c r="G15" s="35">
        <v>-682.208830983937</v>
      </c>
      <c r="H15" s="35">
        <v>1.0597256684</v>
      </c>
      <c r="I15" s="35">
        <v>27.0678372</v>
      </c>
      <c r="J15" s="35">
        <v>243.58146</v>
      </c>
      <c r="K15" s="32">
        <v>302.93902</v>
      </c>
      <c r="L15" s="36">
        <v>426.76807</v>
      </c>
      <c r="M15" s="34">
        <v>-629.022640361229</v>
      </c>
      <c r="N15" s="35">
        <v>15063.5369802212</v>
      </c>
      <c r="O15" s="36">
        <v>4.209408519205</v>
      </c>
    </row>
    <row r="16" spans="1:15" s="10" customFormat="1" ht="21.75" customHeight="1">
      <c r="A16" s="37" t="s">
        <v>3</v>
      </c>
      <c r="B16" s="38">
        <f aca="true" t="shared" si="0" ref="B16:O16">SUM(B5:B15)</f>
        <v>2185.3029516751335</v>
      </c>
      <c r="C16" s="38">
        <f t="shared" si="0"/>
        <v>17695.400856131433</v>
      </c>
      <c r="D16" s="38">
        <f t="shared" si="0"/>
        <v>43054.387539712334</v>
      </c>
      <c r="E16" s="38">
        <f t="shared" si="0"/>
        <v>95674.2782341653</v>
      </c>
      <c r="F16" s="38">
        <f t="shared" si="0"/>
        <v>40611.55828297367</v>
      </c>
      <c r="G16" s="38">
        <f t="shared" si="0"/>
        <v>8259.051679070111</v>
      </c>
      <c r="H16" s="38">
        <f t="shared" si="0"/>
        <v>3241.8055835006126</v>
      </c>
      <c r="I16" s="38">
        <f t="shared" si="0"/>
        <v>27910.920283408206</v>
      </c>
      <c r="J16" s="38">
        <f t="shared" si="0"/>
        <v>2823.7300599999994</v>
      </c>
      <c r="K16" s="38">
        <f t="shared" si="0"/>
        <v>3417.40027</v>
      </c>
      <c r="L16" s="38">
        <f t="shared" si="0"/>
        <v>4312.82862</v>
      </c>
      <c r="M16" s="39">
        <f t="shared" si="0"/>
        <v>12050.93365962269</v>
      </c>
      <c r="N16" s="38">
        <f t="shared" si="0"/>
        <v>70449.48789059813</v>
      </c>
      <c r="O16" s="40">
        <f t="shared" si="0"/>
        <v>2094.7090629222216</v>
      </c>
    </row>
    <row r="17" spans="1:12" s="10" customFormat="1" ht="12.75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7" ht="12.75">
      <c r="A18" s="5"/>
      <c r="G18" s="5"/>
    </row>
    <row r="50" spans="1:15" ht="15.75" customHeight="1">
      <c r="A50" s="42" t="s">
        <v>36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2" spans="1:15" ht="42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1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12">
        <f aca="true" t="shared" si="1" ref="B53:O53">IF(ISNUMBER(B5)=TRUE,B5/B$16,"")</f>
        <v>0.0611611504060519</v>
      </c>
      <c r="C53" s="12">
        <f t="shared" si="1"/>
        <v>0.018265253062157212</v>
      </c>
      <c r="D53" s="12">
        <f t="shared" si="1"/>
        <v>0.0007116393062521478</v>
      </c>
      <c r="E53" s="12">
        <f t="shared" si="1"/>
        <v>0.0013723422481307576</v>
      </c>
      <c r="F53" s="12">
        <f t="shared" si="1"/>
        <v>0.0043392127679154555</v>
      </c>
      <c r="G53" s="12">
        <f t="shared" si="1"/>
        <v>0.027701680752257925</v>
      </c>
      <c r="H53" s="12">
        <f t="shared" si="1"/>
        <v>0.005149352141559986</v>
      </c>
      <c r="I53" s="12">
        <f t="shared" si="1"/>
        <v>0.00010257845212298358</v>
      </c>
      <c r="J53" s="12">
        <f t="shared" si="1"/>
        <v>0.005002408055959855</v>
      </c>
      <c r="K53" s="12">
        <f t="shared" si="1"/>
        <v>0.004263261207034434</v>
      </c>
      <c r="L53" s="12">
        <f t="shared" si="1"/>
        <v>0.0035489701420132014</v>
      </c>
      <c r="M53" s="13">
        <f t="shared" si="1"/>
        <v>0.01967039560066368</v>
      </c>
      <c r="N53" s="12">
        <f t="shared" si="1"/>
        <v>0.006333320625076993</v>
      </c>
      <c r="O53" s="14">
        <f t="shared" si="1"/>
        <v>0.005428797129641695</v>
      </c>
    </row>
    <row r="54" spans="1:15" ht="19.5" customHeight="1">
      <c r="A54" s="4" t="s">
        <v>5</v>
      </c>
      <c r="B54" s="12">
        <f aca="true" t="shared" si="2" ref="B54:O54">IF(ISNUMBER(B6)=TRUE,B6/B$16,"")</f>
        <v>0.04143952072040578</v>
      </c>
      <c r="C54" s="12">
        <f t="shared" si="2"/>
        <v>0.08607710701252376</v>
      </c>
      <c r="D54" s="12">
        <f t="shared" si="2"/>
        <v>0.033970734676333575</v>
      </c>
      <c r="E54" s="12">
        <f t="shared" si="2"/>
        <v>0.009226611127136783</v>
      </c>
      <c r="F54" s="12">
        <f t="shared" si="2"/>
        <v>0.3129787411060949</v>
      </c>
      <c r="G54" s="12">
        <f t="shared" si="2"/>
        <v>0.2260845629764849</v>
      </c>
      <c r="H54" s="12">
        <f t="shared" si="2"/>
        <v>0.03023403163542666</v>
      </c>
      <c r="I54" s="12">
        <f t="shared" si="2"/>
        <v>0.005744898548389291</v>
      </c>
      <c r="J54" s="12">
        <f t="shared" si="2"/>
        <v>0.5473796811866642</v>
      </c>
      <c r="K54" s="12">
        <f t="shared" si="2"/>
        <v>0.4636514791403115</v>
      </c>
      <c r="L54" s="12">
        <f t="shared" si="2"/>
        <v>0.38691430312387415</v>
      </c>
      <c r="M54" s="13">
        <f t="shared" si="2"/>
        <v>0.15920099701149198</v>
      </c>
      <c r="N54" s="12">
        <f t="shared" si="2"/>
        <v>0.06715981712452572</v>
      </c>
      <c r="O54" s="14">
        <f t="shared" si="2"/>
        <v>0.021661787936738744</v>
      </c>
    </row>
    <row r="55" spans="1:15" ht="19.5" customHeight="1">
      <c r="A55" s="4" t="s">
        <v>6</v>
      </c>
      <c r="B55" s="12">
        <f aca="true" t="shared" si="3" ref="B55:O55">IF(ISNUMBER(B7)=TRUE,B7/B$16,"")</f>
        <v>0.5132533465660687</v>
      </c>
      <c r="C55" s="12">
        <f t="shared" si="3"/>
        <v>0.18696865041838112</v>
      </c>
      <c r="D55" s="12">
        <f t="shared" si="3"/>
        <v>0.010851271225692984</v>
      </c>
      <c r="E55" s="12">
        <f t="shared" si="3"/>
        <v>0.0009375859398903424</v>
      </c>
      <c r="F55" s="12">
        <f t="shared" si="3"/>
        <v>0.07947406458627622</v>
      </c>
      <c r="G55" s="12">
        <f t="shared" si="3"/>
        <v>0.3561652228154303</v>
      </c>
      <c r="H55" s="12">
        <f t="shared" si="3"/>
        <v>0.017514590760674364</v>
      </c>
      <c r="I55" s="12">
        <f t="shared" si="3"/>
        <v>0.00018860202998445435</v>
      </c>
      <c r="J55" s="12">
        <f t="shared" si="3"/>
        <v>0.04402178230875228</v>
      </c>
      <c r="K55" s="12">
        <f t="shared" si="3"/>
        <v>0.054941500897113235</v>
      </c>
      <c r="L55" s="12">
        <f t="shared" si="3"/>
        <v>0.05591322801043738</v>
      </c>
      <c r="M55" s="13">
        <f t="shared" si="3"/>
        <v>0.245686330058584</v>
      </c>
      <c r="N55" s="12">
        <f t="shared" si="3"/>
        <v>0.06898325315317191</v>
      </c>
      <c r="O55" s="14">
        <f t="shared" si="3"/>
        <v>0.05121787147417886</v>
      </c>
    </row>
    <row r="56" spans="1:15" ht="19.5" customHeight="1">
      <c r="A56" s="4" t="s">
        <v>7</v>
      </c>
      <c r="B56" s="12">
        <f aca="true" t="shared" si="4" ref="B56:O56">IF(ISNUMBER(B8)=TRUE,B8/B$16,"")</f>
        <v>0.33627730848101156</v>
      </c>
      <c r="C56" s="12">
        <f t="shared" si="4"/>
        <v>0.04949196482879609</v>
      </c>
      <c r="D56" s="12">
        <f t="shared" si="4"/>
        <v>0.04294343502813333</v>
      </c>
      <c r="E56" s="12">
        <f t="shared" si="4"/>
        <v>0.0008929937344327486</v>
      </c>
      <c r="F56" s="12">
        <f t="shared" si="4"/>
        <v>0.25491357292219796</v>
      </c>
      <c r="G56" s="12">
        <f t="shared" si="4"/>
        <v>0.09652982693029498</v>
      </c>
      <c r="H56" s="12">
        <f t="shared" si="4"/>
        <v>0.009272468001471168</v>
      </c>
      <c r="I56" s="12">
        <f t="shared" si="4"/>
        <v>0.0002698255333382042</v>
      </c>
      <c r="J56" s="12">
        <f t="shared" si="4"/>
        <v>0.03755959944698114</v>
      </c>
      <c r="K56" s="12">
        <f t="shared" si="4"/>
        <v>0.04623845833546446</v>
      </c>
      <c r="L56" s="12">
        <f t="shared" si="4"/>
        <v>0.05360758341471032</v>
      </c>
      <c r="M56" s="13">
        <f t="shared" si="4"/>
        <v>0.06707683469020655</v>
      </c>
      <c r="N56" s="12">
        <f t="shared" si="4"/>
        <v>0.057591892217100156</v>
      </c>
      <c r="O56" s="14">
        <f t="shared" si="4"/>
        <v>0.02026393928007395</v>
      </c>
    </row>
    <row r="57" spans="1:15" ht="19.5" customHeight="1">
      <c r="A57" s="4" t="s">
        <v>13</v>
      </c>
      <c r="B57" s="12">
        <f aca="true" t="shared" si="5" ref="B57:O57">IF(ISNUMBER(B9)=TRUE,B9/B$16,"")</f>
      </c>
      <c r="C57" s="12">
        <f t="shared" si="5"/>
      </c>
      <c r="D57" s="12">
        <f t="shared" si="5"/>
        <v>0.02844874273821487</v>
      </c>
      <c r="E57" s="12">
        <f t="shared" si="5"/>
        <v>0.051461006135567894</v>
      </c>
      <c r="F57" s="12">
        <f t="shared" si="5"/>
      </c>
      <c r="G57" s="12">
        <f t="shared" si="5"/>
      </c>
      <c r="H57" s="12">
        <f t="shared" si="5"/>
      </c>
      <c r="I57" s="12">
        <f t="shared" si="5"/>
      </c>
      <c r="J57" s="12">
        <f t="shared" si="5"/>
      </c>
      <c r="K57" s="12">
        <f t="shared" si="5"/>
      </c>
      <c r="L57" s="12">
        <f t="shared" si="5"/>
      </c>
      <c r="M57" s="13">
        <f t="shared" si="5"/>
        <v>0.010213927730182511</v>
      </c>
      <c r="N57" s="12">
        <f t="shared" si="5"/>
        <v>0.01836453547465007</v>
      </c>
      <c r="O57" s="14">
        <f t="shared" si="5"/>
      </c>
    </row>
    <row r="58" spans="1:15" ht="19.5" customHeight="1">
      <c r="A58" s="4" t="s">
        <v>8</v>
      </c>
      <c r="B58" s="12">
        <f aca="true" t="shared" si="6" ref="B58:O58">IF(ISNUMBER(B10)=TRUE,B10/B$16,"")</f>
        <v>3.3121861230382757E-06</v>
      </c>
      <c r="C58" s="12">
        <f t="shared" si="6"/>
        <v>0.00032441885928480497</v>
      </c>
      <c r="D58" s="12">
        <f t="shared" si="6"/>
        <v>0.2319235610500485</v>
      </c>
      <c r="E58" s="12">
        <f t="shared" si="6"/>
      </c>
      <c r="F58" s="12">
        <f t="shared" si="6"/>
        <v>0.00023380306178083317</v>
      </c>
      <c r="G58" s="12">
        <f t="shared" si="6"/>
      </c>
      <c r="H58" s="12">
        <f t="shared" si="6"/>
      </c>
      <c r="I58" s="12">
        <f t="shared" si="6"/>
        <v>1.8259949683671495E-06</v>
      </c>
      <c r="J58" s="12">
        <f t="shared" si="6"/>
        <v>0.03478442624221666</v>
      </c>
      <c r="K58" s="12">
        <f t="shared" si="6"/>
        <v>0.03076691686455564</v>
      </c>
      <c r="L58" s="12">
        <f t="shared" si="6"/>
        <v>0.035686718291161774</v>
      </c>
      <c r="M58" s="13">
        <f t="shared" si="6"/>
        <v>0.03601106545539305</v>
      </c>
      <c r="N58" s="12">
        <f t="shared" si="6"/>
        <v>0.14185163467531636</v>
      </c>
      <c r="O58" s="14">
        <f t="shared" si="6"/>
        <v>6.11193496823949E-05</v>
      </c>
    </row>
    <row r="59" spans="1:15" ht="19.5" customHeight="1">
      <c r="A59" s="4" t="s">
        <v>2</v>
      </c>
      <c r="B59" s="12">
        <f aca="true" t="shared" si="7" ref="B59:O59">IF(ISNUMBER(B11)=TRUE,B11/B$16,"")</f>
        <v>0.007907177695670032</v>
      </c>
      <c r="C59" s="12">
        <f t="shared" si="7"/>
        <v>0.5002323783672936</v>
      </c>
      <c r="D59" s="12">
        <f t="shared" si="7"/>
        <v>0.04802575484637901</v>
      </c>
      <c r="E59" s="12">
        <f t="shared" si="7"/>
        <v>0.0017217382530366066</v>
      </c>
      <c r="F59" s="12">
        <f t="shared" si="7"/>
        <v>0.26171954054105634</v>
      </c>
      <c r="G59" s="12">
        <f t="shared" si="7"/>
        <v>0.33535478341269837</v>
      </c>
      <c r="H59" s="12">
        <f t="shared" si="7"/>
        <v>0.026662488308391786</v>
      </c>
      <c r="I59" s="12">
        <f t="shared" si="7"/>
        <v>0.006312114927629467</v>
      </c>
      <c r="J59" s="12">
        <f t="shared" si="7"/>
        <v>0.1576327306583973</v>
      </c>
      <c r="K59" s="12">
        <f t="shared" si="7"/>
        <v>0.1867449814416969</v>
      </c>
      <c r="L59" s="12">
        <f t="shared" si="7"/>
        <v>0.19940944465351837</v>
      </c>
      <c r="M59" s="13">
        <f t="shared" si="7"/>
        <v>0.23231296674208762</v>
      </c>
      <c r="N59" s="12">
        <f t="shared" si="7"/>
        <v>0.19926914253486436</v>
      </c>
      <c r="O59" s="14">
        <f t="shared" si="7"/>
        <v>0.09707367989516176</v>
      </c>
    </row>
    <row r="60" spans="1:15" ht="19.5" customHeight="1">
      <c r="A60" s="4" t="s">
        <v>9</v>
      </c>
      <c r="B60" s="12">
        <f aca="true" t="shared" si="8" ref="B60:O60">IF(ISNUMBER(B12)=TRUE,B12/B$16,"")</f>
        <v>0.006807762141671886</v>
      </c>
      <c r="C60" s="12">
        <f t="shared" si="8"/>
        <v>0.13039774681376065</v>
      </c>
      <c r="D60" s="12">
        <f t="shared" si="8"/>
        <v>0.005351208220549672</v>
      </c>
      <c r="E60" s="12">
        <f t="shared" si="8"/>
        <v>5.989320072881628E-05</v>
      </c>
      <c r="F60" s="12">
        <f t="shared" si="8"/>
        <v>0.01879792427136458</v>
      </c>
      <c r="G60" s="12">
        <f t="shared" si="8"/>
        <v>0.025175988786614163</v>
      </c>
      <c r="H60" s="12">
        <f t="shared" si="8"/>
        <v>0.003190702007120115</v>
      </c>
      <c r="I60" s="12">
        <f t="shared" si="8"/>
        <v>1.7868352295763463E-05</v>
      </c>
      <c r="J60" s="12">
        <f t="shared" si="8"/>
        <v>0.044102852381009826</v>
      </c>
      <c r="K60" s="12">
        <f t="shared" si="8"/>
        <v>0.03655708729723955</v>
      </c>
      <c r="L60" s="12">
        <f t="shared" si="8"/>
        <v>0.029064050776031067</v>
      </c>
      <c r="M60" s="13">
        <f t="shared" si="8"/>
        <v>0.01752191637565999</v>
      </c>
      <c r="N60" s="12">
        <f t="shared" si="8"/>
        <v>0.044422266619748026</v>
      </c>
      <c r="O60" s="14">
        <f t="shared" si="8"/>
        <v>0.0241837861889995</v>
      </c>
    </row>
    <row r="61" spans="1:15" ht="19.5" customHeight="1">
      <c r="A61" s="4" t="s">
        <v>10</v>
      </c>
      <c r="B61" s="12">
        <f aca="true" t="shared" si="9" ref="B61:O61">IF(ISNUMBER(B13)=TRUE,B13/B$16,"")</f>
        <v>0.024433592969082832</v>
      </c>
      <c r="C61" s="12">
        <f t="shared" si="9"/>
        <v>0.020585831121832505</v>
      </c>
      <c r="D61" s="12">
        <f t="shared" si="9"/>
        <v>0.006656840654932213</v>
      </c>
      <c r="E61" s="12">
        <f t="shared" si="9"/>
        <v>0.31104878933359675</v>
      </c>
      <c r="F61" s="12">
        <f t="shared" si="9"/>
        <v>0.0022493868340549075</v>
      </c>
      <c r="G61" s="12">
        <f t="shared" si="9"/>
        <v>0.015589285848546753</v>
      </c>
      <c r="H61" s="12">
        <f t="shared" si="9"/>
        <v>0.026502615599320305</v>
      </c>
      <c r="I61" s="12">
        <f t="shared" si="9"/>
        <v>0.001452299206802803</v>
      </c>
      <c r="J61" s="12">
        <f t="shared" si="9"/>
        <v>0.0012170391386491103</v>
      </c>
      <c r="K61" s="12">
        <f t="shared" si="9"/>
        <v>0.001055003720708432</v>
      </c>
      <c r="L61" s="12">
        <f t="shared" si="9"/>
        <v>0.0009260279857816376</v>
      </c>
      <c r="M61" s="13">
        <f t="shared" si="9"/>
        <v>0.0745452608675601</v>
      </c>
      <c r="N61" s="12">
        <f t="shared" si="9"/>
        <v>0.016433063495298047</v>
      </c>
      <c r="O61" s="14">
        <f t="shared" si="9"/>
        <v>0.005715440533885654</v>
      </c>
    </row>
    <row r="62" spans="1:15" ht="19.5" customHeight="1">
      <c r="A62" s="4" t="s">
        <v>11</v>
      </c>
      <c r="B62" s="12">
        <f aca="true" t="shared" si="10" ref="B62:O62">IF(ISNUMBER(B14)=TRUE,B14/B$16,"")</f>
      </c>
      <c r="C62" s="12">
        <f t="shared" si="10"/>
        <v>0.0024005791304400437</v>
      </c>
      <c r="D62" s="12">
        <f t="shared" si="10"/>
        <v>0.25134250854268</v>
      </c>
      <c r="E62" s="12">
        <f t="shared" si="10"/>
        <v>0.6011747113199772</v>
      </c>
      <c r="F62" s="12">
        <f t="shared" si="10"/>
      </c>
      <c r="G62" s="12">
        <f t="shared" si="10"/>
      </c>
      <c r="H62" s="12">
        <f t="shared" si="10"/>
        <v>0.8811468578933769</v>
      </c>
      <c r="I62" s="12">
        <f t="shared" si="10"/>
        <v>0.98494019316318</v>
      </c>
      <c r="J62" s="12">
        <f t="shared" si="10"/>
        <v>0.04203717688226899</v>
      </c>
      <c r="K62" s="12">
        <f t="shared" si="10"/>
        <v>0.08713526554499862</v>
      </c>
      <c r="L62" s="12">
        <f t="shared" si="10"/>
        <v>0.13597650212217335</v>
      </c>
      <c r="M62" s="13">
        <f t="shared" si="10"/>
        <v>0.189957310125893</v>
      </c>
      <c r="N62" s="12">
        <f t="shared" si="10"/>
        <v>0.1657706840212951</v>
      </c>
      <c r="O62" s="14">
        <f t="shared" si="10"/>
        <v>0.7723840349324705</v>
      </c>
    </row>
    <row r="63" spans="1:15" ht="19.5" customHeight="1">
      <c r="A63" s="4" t="s">
        <v>12</v>
      </c>
      <c r="B63" s="12">
        <f aca="true" t="shared" si="11" ref="B63:O63">IF(ISNUMBER(B15)=TRUE,B15/B$16,"")</f>
        <v>0.008716828833914378</v>
      </c>
      <c r="C63" s="12">
        <f t="shared" si="11"/>
        <v>0.005256070385530303</v>
      </c>
      <c r="D63" s="12">
        <f t="shared" si="11"/>
        <v>0.3397743037107837</v>
      </c>
      <c r="E63" s="12">
        <f t="shared" si="11"/>
        <v>0.022104328707502067</v>
      </c>
      <c r="F63" s="12">
        <f t="shared" si="11"/>
        <v>0.06529375390925872</v>
      </c>
      <c r="G63" s="12">
        <f t="shared" si="11"/>
        <v>-0.0826013515223272</v>
      </c>
      <c r="H63" s="12">
        <f t="shared" si="11"/>
        <v>0.00032689365265873595</v>
      </c>
      <c r="I63" s="12">
        <f t="shared" si="11"/>
        <v>0.0009697937912885882</v>
      </c>
      <c r="J63" s="12">
        <f t="shared" si="11"/>
        <v>0.08626230369910078</v>
      </c>
      <c r="K63" s="12">
        <f t="shared" si="11"/>
        <v>0.0886460455508772</v>
      </c>
      <c r="L63" s="12">
        <f t="shared" si="11"/>
        <v>0.0989531714802987</v>
      </c>
      <c r="M63" s="13">
        <f t="shared" si="11"/>
        <v>-0.05219700465772239</v>
      </c>
      <c r="N63" s="12">
        <f t="shared" si="11"/>
        <v>0.2138203900589533</v>
      </c>
      <c r="O63" s="14">
        <f t="shared" si="11"/>
        <v>0.002009543279166735</v>
      </c>
    </row>
    <row r="64" spans="1:15" ht="19.5" customHeight="1">
      <c r="A64" s="6" t="s">
        <v>3</v>
      </c>
      <c r="B64" s="16">
        <f aca="true" t="shared" si="12" ref="B64:O64">IF(ISNUMBER(B16)=TRUE,B16/B$16,"")</f>
        <v>1</v>
      </c>
      <c r="C64" s="16">
        <f t="shared" si="12"/>
        <v>1</v>
      </c>
      <c r="D64" s="16">
        <f t="shared" si="12"/>
        <v>1</v>
      </c>
      <c r="E64" s="16">
        <f t="shared" si="12"/>
        <v>1</v>
      </c>
      <c r="F64" s="16">
        <f t="shared" si="12"/>
        <v>1</v>
      </c>
      <c r="G64" s="16">
        <f t="shared" si="12"/>
        <v>1</v>
      </c>
      <c r="H64" s="16">
        <f t="shared" si="12"/>
        <v>1</v>
      </c>
      <c r="I64" s="16">
        <f t="shared" si="12"/>
        <v>1</v>
      </c>
      <c r="J64" s="16">
        <f t="shared" si="12"/>
        <v>1</v>
      </c>
      <c r="K64" s="16">
        <f t="shared" si="12"/>
        <v>1</v>
      </c>
      <c r="L64" s="16">
        <f t="shared" si="12"/>
        <v>1</v>
      </c>
      <c r="M64" s="17">
        <f t="shared" si="12"/>
        <v>1</v>
      </c>
      <c r="N64" s="16">
        <f t="shared" si="12"/>
        <v>1</v>
      </c>
      <c r="O64" s="18">
        <f t="shared" si="12"/>
        <v>1</v>
      </c>
    </row>
  </sheetData>
  <sheetProtection/>
  <mergeCells count="2">
    <mergeCell ref="A1:O1"/>
    <mergeCell ref="A50:O50"/>
  </mergeCells>
  <printOptions/>
  <pageMargins left="0.31" right="0.2" top="0.5" bottom="0.52" header="0.4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2021-03-25T14:33:34Z</dcterms:modified>
  <cp:category/>
  <cp:version/>
  <cp:contentType/>
  <cp:contentStatus/>
</cp:coreProperties>
</file>