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32" windowWidth="9420" windowHeight="4500" tabRatio="691" activeTab="0"/>
  </bookViews>
  <sheets>
    <sheet name="LO mac_inq" sheetId="1" r:id="rId1"/>
  </sheets>
  <definedNames>
    <definedName name="_xlnm.Print_Area" localSheetId="0">'LO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<sst xmlns="http://schemas.openxmlformats.org/spreadsheetml/2006/main" count="68" uniqueCount="37">
  <si>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</si>
  <si>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</si>
  <si>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</si>
  <si>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</si>
  <si>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</si>
  <si>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</si>
  <si>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</si>
  <si>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</si>
  <si>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</si>
  <si>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</si>
  <si>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</si>
  <si>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</si>
  <si>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</si>
  <si>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</si>
  <si>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</si>
  <si>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</si>
  <si>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</si>
  <si>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</si>
  <si>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</si>
  <si>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</si>
  <si>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</si>
  <si>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</si>
  <si>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</si>
  <si>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</si>
  <si>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</si>
  <si>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</si>
  <si>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</si>
  <si>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</si>
  <si>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</si>
  <si>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</si>
  <si>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</si>
  <si>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</si>
  <si>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</si>
  <si>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</si>
  <si>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</si>
  <si>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Lodi nel 2017 - dati finali (Fonte: INEMAR ARPA LOMBARDIA)</t>
  </si>
  <si>
    <t>Distribuzione  percentuale delle emissioni in provincia di Lodi nel 2017 - dati finali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</si>
</sst>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.75"/>
      <color indexed="8"/>
      <name val="Times New Roman"/>
      <family val="0"/>
    </font>
    <font>
      <b/>
      <sz val="9.75"/>
      <color indexed="8"/>
      <name val="Times New Roman"/>
      <family val="0"/>
    </font>
    <font>
      <sz val="9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8"/>
      <c:rotY val="20"/>
      <c:depthPercent val="100"/>
      <c:rAngAx val="1"/>
    </c:view3D>
    <c:plotArea>
      <c:layout>
        <c:manualLayout>
          <c:xMode val="edge"/>
          <c:yMode val="edge"/>
          <c:x val="0"/>
          <c:y val="0.017"/>
          <c:w val="0.9835"/>
          <c:h val="0.79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mac_inq'!$B$15:$O$15</c:f>
              <c:numCache/>
            </c:numRef>
          </c:val>
          <c:shape val="cylinder"/>
        </c:ser>
        <c:overlap val="100"/>
        <c:shape val="cylinder"/>
        <c:axId val="36890373"/>
        <c:axId val="63577902"/>
      </c:bar3DChart>
      <c:catAx>
        <c:axId val="36890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577902"/>
        <c:crosses val="autoZero"/>
        <c:auto val="1"/>
        <c:lblOffset val="100"/>
        <c:tickLblSkip val="1"/>
        <c:noMultiLvlLbl val="0"/>
      </c:catAx>
      <c:valAx>
        <c:axId val="6357790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90373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75"/>
          <c:y val="0.8195"/>
          <c:w val="0.83375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1" name="Grafico 1"/>
        <xdr:cNvGraphicFramePr/>
      </xdr:nvGraphicFramePr>
      <xdr:xfrm>
        <a:off x="104775" y="4857750"/>
        <a:ext cx="92868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421875" style="0" customWidth="1"/>
    <col min="2" max="2" width="8.421875" style="0" customWidth="1"/>
    <col min="4" max="4" width="9.00390625" style="0" customWidth="1"/>
    <col min="5" max="5" width="8.7109375" style="0" customWidth="1"/>
    <col min="6" max="6" width="9.00390625" style="0" customWidth="1"/>
    <col min="7" max="8" width="8.57421875" style="0" customWidth="1"/>
    <col min="9" max="9" width="8.28125" style="0" customWidth="1"/>
    <col min="10" max="10" width="8.57421875" style="0" customWidth="1"/>
    <col min="11" max="11" width="8.421875" style="0" customWidth="1"/>
    <col min="12" max="12" width="8.57421875" style="0" customWidth="1"/>
    <col min="13" max="13" width="8.7109375" style="0" customWidth="1"/>
    <col min="14" max="14" width="9.8515625" style="0" customWidth="1"/>
    <col min="15" max="15" width="9.421875" style="0" customWidth="1"/>
  </cols>
  <sheetData>
    <row r="1" spans="1:15" ht="39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6.5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13.906009247545</v>
      </c>
      <c r="C5" s="29">
        <v>968.531032429205</v>
      </c>
      <c r="D5" s="29">
        <v>77.5228394193744</v>
      </c>
      <c r="E5" s="29">
        <v>205.65411914257</v>
      </c>
      <c r="F5" s="29">
        <v>1034.95383961067</v>
      </c>
      <c r="G5" s="29">
        <v>1806.26546232</v>
      </c>
      <c r="H5" s="29">
        <v>6.279568542325</v>
      </c>
      <c r="I5" s="29">
        <v>0.0864</v>
      </c>
      <c r="J5" s="29">
        <v>7.85972</v>
      </c>
      <c r="K5" s="29">
        <v>7.87786</v>
      </c>
      <c r="L5" s="30">
        <v>7.91275</v>
      </c>
      <c r="M5" s="28">
        <v>1813.27812672418</v>
      </c>
      <c r="N5" s="29">
        <v>1375.85477900817</v>
      </c>
      <c r="O5" s="30">
        <v>21.4955094819967</v>
      </c>
    </row>
    <row r="6" spans="1:15" s="10" customFormat="1" ht="21.75" customHeight="1">
      <c r="A6" s="27" t="s">
        <v>5</v>
      </c>
      <c r="B6" s="31">
        <v>9.79193130822228</v>
      </c>
      <c r="C6" s="32">
        <v>253.102671876038</v>
      </c>
      <c r="D6" s="32">
        <v>194.975862006283</v>
      </c>
      <c r="E6" s="32">
        <v>114.260428627708</v>
      </c>
      <c r="F6" s="32">
        <v>1497.95401609908</v>
      </c>
      <c r="G6" s="32">
        <v>347.379073367271</v>
      </c>
      <c r="H6" s="32">
        <v>12.558002661997</v>
      </c>
      <c r="I6" s="32">
        <v>17.9730502587974</v>
      </c>
      <c r="J6" s="32">
        <v>187.9773</v>
      </c>
      <c r="K6" s="32">
        <v>192.77987</v>
      </c>
      <c r="L6" s="33">
        <v>203.38054</v>
      </c>
      <c r="M6" s="31">
        <v>353.977868876239</v>
      </c>
      <c r="N6" s="32">
        <v>670.135709466735</v>
      </c>
      <c r="O6" s="33">
        <v>6.86562475618947</v>
      </c>
    </row>
    <row r="7" spans="1:15" s="10" customFormat="1" ht="21.75" customHeight="1">
      <c r="A7" s="27" t="s">
        <v>6</v>
      </c>
      <c r="B7" s="31">
        <v>94.533727697886</v>
      </c>
      <c r="C7" s="32">
        <v>270.644559376021</v>
      </c>
      <c r="D7" s="32">
        <v>33.5088264809185</v>
      </c>
      <c r="E7" s="32">
        <v>4.67852782263839</v>
      </c>
      <c r="F7" s="32">
        <v>319.205486940975</v>
      </c>
      <c r="G7" s="32">
        <v>195.037410929951</v>
      </c>
      <c r="H7" s="32">
        <v>2.17613678164401</v>
      </c>
      <c r="I7" s="32">
        <v>3.18476012269007</v>
      </c>
      <c r="J7" s="32">
        <v>14.19466</v>
      </c>
      <c r="K7" s="32">
        <v>14.79547</v>
      </c>
      <c r="L7" s="33">
        <v>15.36278</v>
      </c>
      <c r="M7" s="31">
        <v>195.802862886447</v>
      </c>
      <c r="N7" s="32">
        <v>398.873291872689</v>
      </c>
      <c r="O7" s="33">
        <v>9.02531930181027</v>
      </c>
    </row>
    <row r="8" spans="1:15" s="10" customFormat="1" ht="21.75" customHeight="1">
      <c r="A8" s="27" t="s">
        <v>7</v>
      </c>
      <c r="B8" s="31">
        <v>1.300570956</v>
      </c>
      <c r="C8" s="32">
        <v>0.248538128</v>
      </c>
      <c r="D8" s="32">
        <v>291.746218814968</v>
      </c>
      <c r="E8" s="32">
        <v>0.262091810834429</v>
      </c>
      <c r="F8" s="32">
        <v>0.462641499</v>
      </c>
      <c r="G8" s="32"/>
      <c r="H8" s="32"/>
      <c r="I8" s="32">
        <v>0.00112923275</v>
      </c>
      <c r="J8" s="32">
        <v>1.06676</v>
      </c>
      <c r="K8" s="32">
        <v>3.30295</v>
      </c>
      <c r="L8" s="33">
        <v>5.94529</v>
      </c>
      <c r="M8" s="31">
        <v>0.00655229527086072</v>
      </c>
      <c r="N8" s="32">
        <v>292.10399518137</v>
      </c>
      <c r="O8" s="33">
        <v>0.046112482748075</v>
      </c>
    </row>
    <row r="9" spans="1:15" s="10" customFormat="1" ht="21.75" customHeight="1">
      <c r="A9" s="27" t="s">
        <v>13</v>
      </c>
      <c r="B9" s="31"/>
      <c r="C9" s="32"/>
      <c r="D9" s="32">
        <v>271.566734765078</v>
      </c>
      <c r="E9" s="32">
        <v>1420.60853591411</v>
      </c>
      <c r="F9" s="32"/>
      <c r="G9" s="32"/>
      <c r="H9" s="32"/>
      <c r="I9" s="32"/>
      <c r="J9" s="32"/>
      <c r="K9" s="32"/>
      <c r="L9" s="33"/>
      <c r="M9" s="31">
        <v>35.5152133978528</v>
      </c>
      <c r="N9" s="32">
        <v>291.455254267876</v>
      </c>
      <c r="O9" s="33"/>
    </row>
    <row r="10" spans="1:15" s="10" customFormat="1" ht="21.75" customHeight="1">
      <c r="A10" s="27" t="s">
        <v>8</v>
      </c>
      <c r="B10" s="31"/>
      <c r="C10" s="32">
        <v>2.7838318075</v>
      </c>
      <c r="D10" s="32">
        <v>1262.66681339973</v>
      </c>
      <c r="E10" s="32"/>
      <c r="F10" s="32">
        <v>1.41469829725</v>
      </c>
      <c r="G10" s="32"/>
      <c r="H10" s="32"/>
      <c r="I10" s="32">
        <v>0.200136218</v>
      </c>
      <c r="J10" s="32">
        <v>9.7603</v>
      </c>
      <c r="K10" s="32">
        <v>10.46803</v>
      </c>
      <c r="L10" s="33">
        <v>15.92804</v>
      </c>
      <c r="M10" s="31">
        <v>78.9846805943914</v>
      </c>
      <c r="N10" s="32">
        <v>1266.21870501757</v>
      </c>
      <c r="O10" s="33">
        <v>0.07229251583781</v>
      </c>
    </row>
    <row r="11" spans="1:15" s="10" customFormat="1" ht="21.75" customHeight="1">
      <c r="A11" s="27" t="s">
        <v>2</v>
      </c>
      <c r="B11" s="31">
        <v>4.07522685368323</v>
      </c>
      <c r="C11" s="32">
        <v>2110.2449520296</v>
      </c>
      <c r="D11" s="32">
        <v>398.592766386592</v>
      </c>
      <c r="E11" s="32">
        <v>32.6487520840953</v>
      </c>
      <c r="F11" s="32">
        <v>2371.52905217836</v>
      </c>
      <c r="G11" s="32">
        <v>652.597781908176</v>
      </c>
      <c r="H11" s="32">
        <v>19.8650431140311</v>
      </c>
      <c r="I11" s="32">
        <v>48.2447923887792</v>
      </c>
      <c r="J11" s="32">
        <v>103.60478</v>
      </c>
      <c r="K11" s="32">
        <v>146.44015</v>
      </c>
      <c r="L11" s="33">
        <v>200.28261</v>
      </c>
      <c r="M11" s="31">
        <v>659.333783558259</v>
      </c>
      <c r="N11" s="32">
        <v>3234.4168861315</v>
      </c>
      <c r="O11" s="33">
        <v>48.8418347846091</v>
      </c>
    </row>
    <row r="12" spans="1:15" s="10" customFormat="1" ht="21.75" customHeight="1">
      <c r="A12" s="27" t="s">
        <v>9</v>
      </c>
      <c r="B12" s="31">
        <v>1.96564593221034</v>
      </c>
      <c r="C12" s="32">
        <v>658.833012844369</v>
      </c>
      <c r="D12" s="32">
        <v>67.7880898350344</v>
      </c>
      <c r="E12" s="32">
        <v>1.68150144801724</v>
      </c>
      <c r="F12" s="32">
        <v>219.246630456728</v>
      </c>
      <c r="G12" s="32">
        <v>60.241855358515</v>
      </c>
      <c r="H12" s="32">
        <v>2.74213888471635</v>
      </c>
      <c r="I12" s="32">
        <v>0.152376034214999</v>
      </c>
      <c r="J12" s="32">
        <v>36.44692</v>
      </c>
      <c r="K12" s="32">
        <v>36.45638</v>
      </c>
      <c r="L12" s="33">
        <v>36.46724</v>
      </c>
      <c r="M12" s="31">
        <v>61.1010502823609</v>
      </c>
      <c r="N12" s="32">
        <v>895.705035875677</v>
      </c>
      <c r="O12" s="33">
        <v>14.3934188929507</v>
      </c>
    </row>
    <row r="13" spans="1:15" s="10" customFormat="1" ht="21.75" customHeight="1">
      <c r="A13" s="27" t="s">
        <v>10</v>
      </c>
      <c r="B13" s="31">
        <v>3.03563236881187</v>
      </c>
      <c r="C13" s="32">
        <v>33.4393534472659</v>
      </c>
      <c r="D13" s="32">
        <v>1.29980321098728</v>
      </c>
      <c r="E13" s="32">
        <v>780.211293127056</v>
      </c>
      <c r="F13" s="32">
        <v>12.6330887087887</v>
      </c>
      <c r="G13" s="32">
        <v>0.00235017024702552</v>
      </c>
      <c r="H13" s="32">
        <v>0.138269752170576</v>
      </c>
      <c r="I13" s="32">
        <v>38.25478094801</v>
      </c>
      <c r="J13" s="32">
        <v>0.6064</v>
      </c>
      <c r="K13" s="32">
        <v>0.63414</v>
      </c>
      <c r="L13" s="33">
        <v>0.75145</v>
      </c>
      <c r="M13" s="31">
        <v>19.5488368845703</v>
      </c>
      <c r="N13" s="32">
        <v>54.4084122783972</v>
      </c>
      <c r="O13" s="33">
        <v>3.07198127083088</v>
      </c>
    </row>
    <row r="14" spans="1:15" s="10" customFormat="1" ht="21.75" customHeight="1">
      <c r="A14" s="27" t="s">
        <v>11</v>
      </c>
      <c r="B14" s="31">
        <v>0.955919902631738</v>
      </c>
      <c r="C14" s="32">
        <v>35.0893335357465</v>
      </c>
      <c r="D14" s="32">
        <v>4794.91550531948</v>
      </c>
      <c r="E14" s="32">
        <v>14738.1233013682</v>
      </c>
      <c r="F14" s="32">
        <v>49.8767971320651</v>
      </c>
      <c r="G14" s="32"/>
      <c r="H14" s="32">
        <v>687.722646577105</v>
      </c>
      <c r="I14" s="32">
        <v>6627.7233415943</v>
      </c>
      <c r="J14" s="32">
        <v>21.22227</v>
      </c>
      <c r="K14" s="32">
        <v>51.98348</v>
      </c>
      <c r="L14" s="33">
        <v>115.775</v>
      </c>
      <c r="M14" s="31">
        <v>573.394431214183</v>
      </c>
      <c r="N14" s="32">
        <v>5049.54466613677</v>
      </c>
      <c r="O14" s="33">
        <v>390.635401560601</v>
      </c>
    </row>
    <row r="15" spans="1:15" s="10" customFormat="1" ht="21.75" customHeight="1">
      <c r="A15" s="27" t="s">
        <v>12</v>
      </c>
      <c r="B15" s="34">
        <v>0.1452589</v>
      </c>
      <c r="C15" s="35">
        <v>0.52398</v>
      </c>
      <c r="D15" s="32">
        <v>723.855319</v>
      </c>
      <c r="E15" s="35">
        <v>1.089747405</v>
      </c>
      <c r="F15" s="35">
        <v>16.03961</v>
      </c>
      <c r="G15" s="35">
        <v>-10.5866390701208</v>
      </c>
      <c r="H15" s="35">
        <v>0.029115822</v>
      </c>
      <c r="I15" s="35">
        <v>1.208065</v>
      </c>
      <c r="J15" s="32">
        <v>11.6554</v>
      </c>
      <c r="K15" s="32">
        <v>15.16972</v>
      </c>
      <c r="L15" s="36">
        <v>15.90148</v>
      </c>
      <c r="M15" s="34">
        <v>-10.5507188700398</v>
      </c>
      <c r="N15" s="35">
        <v>726.27418816367</v>
      </c>
      <c r="O15" s="36">
        <v>0.086989049125</v>
      </c>
    </row>
    <row r="16" spans="1:15" s="10" customFormat="1" ht="21.75" customHeight="1">
      <c r="A16" s="37" t="s">
        <v>3</v>
      </c>
      <c r="B16" s="38">
        <f aca="true" t="shared" si="0" ref="B16:O16">SUM(B5:B15)</f>
        <v>129.70992316699045</v>
      </c>
      <c r="C16" s="38">
        <f t="shared" si="0"/>
        <v>4333.441265473746</v>
      </c>
      <c r="D16" s="38">
        <f t="shared" si="0"/>
        <v>8118.438778638446</v>
      </c>
      <c r="E16" s="38">
        <f t="shared" si="0"/>
        <v>17299.218298750227</v>
      </c>
      <c r="F16" s="38">
        <f t="shared" si="0"/>
        <v>5523.315860922917</v>
      </c>
      <c r="G16" s="38">
        <f t="shared" si="0"/>
        <v>3050.937294984039</v>
      </c>
      <c r="H16" s="38">
        <f t="shared" si="0"/>
        <v>731.5109221359891</v>
      </c>
      <c r="I16" s="38">
        <f t="shared" si="0"/>
        <v>6737.028831797542</v>
      </c>
      <c r="J16" s="38">
        <f t="shared" si="0"/>
        <v>394.39450999999997</v>
      </c>
      <c r="K16" s="38">
        <f t="shared" si="0"/>
        <v>479.90804999999995</v>
      </c>
      <c r="L16" s="38">
        <f t="shared" si="0"/>
        <v>617.70718</v>
      </c>
      <c r="M16" s="39">
        <f t="shared" si="0"/>
        <v>3780.392687843714</v>
      </c>
      <c r="N16" s="38">
        <f t="shared" si="0"/>
        <v>14254.990923400424</v>
      </c>
      <c r="O16" s="40">
        <f t="shared" si="0"/>
        <v>494.534484096699</v>
      </c>
    </row>
    <row r="17" spans="1:12" s="10" customFormat="1" ht="12.75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7" ht="12.75">
      <c r="A18" s="5"/>
      <c r="G18" s="5"/>
    </row>
    <row r="50" spans="1:15" ht="1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11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12">
        <f aca="true" t="shared" si="1" ref="B53:O53">IF(ISNUMBER(B5)=TRUE,B5/B$16,"")</f>
        <v>0.10720852274071739</v>
      </c>
      <c r="C53" s="12">
        <f t="shared" si="1"/>
        <v>0.22350159448239848</v>
      </c>
      <c r="D53" s="12">
        <f t="shared" si="1"/>
        <v>0.0095489836818571</v>
      </c>
      <c r="E53" s="12">
        <f t="shared" si="1"/>
        <v>0.011888058500159362</v>
      </c>
      <c r="F53" s="12">
        <f t="shared" si="1"/>
        <v>0.18737907910226498</v>
      </c>
      <c r="G53" s="12">
        <f t="shared" si="1"/>
        <v>0.592036245808667</v>
      </c>
      <c r="H53" s="12">
        <f t="shared" si="1"/>
        <v>0.008584381110795798</v>
      </c>
      <c r="I53" s="12">
        <f t="shared" si="1"/>
        <v>1.2824644536506633E-05</v>
      </c>
      <c r="J53" s="12">
        <f t="shared" si="1"/>
        <v>0.01992857354936305</v>
      </c>
      <c r="K53" s="12">
        <f t="shared" si="1"/>
        <v>0.016415352899373122</v>
      </c>
      <c r="L53" s="12">
        <f t="shared" si="1"/>
        <v>0.012809872146864151</v>
      </c>
      <c r="M53" s="13">
        <f t="shared" si="1"/>
        <v>0.47965337901403304</v>
      </c>
      <c r="N53" s="12">
        <f t="shared" si="1"/>
        <v>0.09651740828186861</v>
      </c>
      <c r="O53" s="14">
        <f t="shared" si="1"/>
        <v>0.04346614881924708</v>
      </c>
    </row>
    <row r="54" spans="1:15" ht="19.5" customHeight="1">
      <c r="A54" s="4" t="s">
        <v>5</v>
      </c>
      <c r="B54" s="12">
        <f aca="true" t="shared" si="2" ref="B54:O54">IF(ISNUMBER(B6)=TRUE,B6/B$16,"")</f>
        <v>0.07549099613308694</v>
      </c>
      <c r="C54" s="12">
        <f t="shared" si="2"/>
        <v>0.05840685413059774</v>
      </c>
      <c r="D54" s="12">
        <f t="shared" si="2"/>
        <v>0.024016423270852412</v>
      </c>
      <c r="E54" s="12">
        <f t="shared" si="2"/>
        <v>0.006604947498463713</v>
      </c>
      <c r="F54" s="12">
        <f t="shared" si="2"/>
        <v>0.2712055681437672</v>
      </c>
      <c r="G54" s="12">
        <f t="shared" si="2"/>
        <v>0.11385978792103899</v>
      </c>
      <c r="H54" s="12">
        <f t="shared" si="2"/>
        <v>0.017167211427722807</v>
      </c>
      <c r="I54" s="12">
        <f t="shared" si="2"/>
        <v>0.0026678007037713564</v>
      </c>
      <c r="J54" s="12">
        <f t="shared" si="2"/>
        <v>0.4766225067382404</v>
      </c>
      <c r="K54" s="12">
        <f t="shared" si="2"/>
        <v>0.4017016801447694</v>
      </c>
      <c r="L54" s="12">
        <f t="shared" si="2"/>
        <v>0.32925073009512373</v>
      </c>
      <c r="M54" s="13">
        <f t="shared" si="2"/>
        <v>0.09363521149919038</v>
      </c>
      <c r="N54" s="12">
        <f t="shared" si="2"/>
        <v>0.04701060232642217</v>
      </c>
      <c r="O54" s="14">
        <f t="shared" si="2"/>
        <v>0.013883005082507041</v>
      </c>
    </row>
    <row r="55" spans="1:15" ht="19.5" customHeight="1">
      <c r="A55" s="4" t="s">
        <v>6</v>
      </c>
      <c r="B55" s="12">
        <f aca="true" t="shared" si="3" ref="B55:O55">IF(ISNUMBER(B7)=TRUE,B7/B$16,"")</f>
        <v>0.7288087556430196</v>
      </c>
      <c r="C55" s="12">
        <f t="shared" si="3"/>
        <v>0.062454881189311154</v>
      </c>
      <c r="D55" s="12">
        <f t="shared" si="3"/>
        <v>0.004127496356699546</v>
      </c>
      <c r="E55" s="12">
        <f t="shared" si="3"/>
        <v>0.0002704473544319854</v>
      </c>
      <c r="F55" s="12">
        <f t="shared" si="3"/>
        <v>0.05779236512605264</v>
      </c>
      <c r="G55" s="12">
        <f t="shared" si="3"/>
        <v>0.06392704669827419</v>
      </c>
      <c r="H55" s="12">
        <f t="shared" si="3"/>
        <v>0.0029748520709571343</v>
      </c>
      <c r="I55" s="12">
        <f t="shared" si="3"/>
        <v>0.00047272472809654394</v>
      </c>
      <c r="J55" s="12">
        <f t="shared" si="3"/>
        <v>0.03599101823197286</v>
      </c>
      <c r="K55" s="12">
        <f t="shared" si="3"/>
        <v>0.030829801667215214</v>
      </c>
      <c r="L55" s="12">
        <f t="shared" si="3"/>
        <v>0.024870651495422152</v>
      </c>
      <c r="M55" s="13">
        <f t="shared" si="3"/>
        <v>0.051794318488678055</v>
      </c>
      <c r="N55" s="12">
        <f t="shared" si="3"/>
        <v>0.02798130802159365</v>
      </c>
      <c r="O55" s="14">
        <f t="shared" si="3"/>
        <v>0.01825013137010179</v>
      </c>
    </row>
    <row r="56" spans="1:15" ht="19.5" customHeight="1">
      <c r="A56" s="4" t="s">
        <v>7</v>
      </c>
      <c r="B56" s="12">
        <f aca="true" t="shared" si="4" ref="B56:O56">IF(ISNUMBER(B8)=TRUE,B8/B$16,"")</f>
        <v>0.010026765294784933</v>
      </c>
      <c r="C56" s="12">
        <f t="shared" si="4"/>
        <v>5.7353524087242704E-05</v>
      </c>
      <c r="D56" s="12">
        <f t="shared" si="4"/>
        <v>0.03593624670578561</v>
      </c>
      <c r="E56" s="12">
        <f t="shared" si="4"/>
        <v>1.5150500231178868E-05</v>
      </c>
      <c r="F56" s="12">
        <f t="shared" si="4"/>
        <v>8.376155024433005E-05</v>
      </c>
      <c r="G56" s="12">
        <f t="shared" si="4"/>
      </c>
      <c r="H56" s="12">
        <f t="shared" si="4"/>
      </c>
      <c r="I56" s="12">
        <f t="shared" si="4"/>
        <v>1.6761584048300763E-07</v>
      </c>
      <c r="J56" s="12">
        <f t="shared" si="4"/>
        <v>0.0027048043848277707</v>
      </c>
      <c r="K56" s="12">
        <f t="shared" si="4"/>
        <v>0.006882464255392258</v>
      </c>
      <c r="L56" s="12">
        <f t="shared" si="4"/>
        <v>0.009624770753028967</v>
      </c>
      <c r="M56" s="13">
        <f t="shared" si="4"/>
        <v>1.7332313894084008E-06</v>
      </c>
      <c r="N56" s="12">
        <f t="shared" si="4"/>
        <v>0.02049134908264752</v>
      </c>
      <c r="O56" s="14">
        <f t="shared" si="4"/>
        <v>9.324422104214351E-05</v>
      </c>
    </row>
    <row r="57" spans="1:15" ht="19.5" customHeight="1">
      <c r="A57" s="4" t="s">
        <v>13</v>
      </c>
      <c r="B57" s="12">
        <f aca="true" t="shared" si="5" ref="B57:O57">IF(ISNUMBER(B9)=TRUE,B9/B$16,"")</f>
      </c>
      <c r="C57" s="12">
        <f t="shared" si="5"/>
      </c>
      <c r="D57" s="12">
        <f t="shared" si="5"/>
        <v>0.03345061066169952</v>
      </c>
      <c r="E57" s="12">
        <f t="shared" si="5"/>
        <v>0.08211981092907193</v>
      </c>
      <c r="F57" s="12">
        <f t="shared" si="5"/>
      </c>
      <c r="G57" s="12">
        <f t="shared" si="5"/>
      </c>
      <c r="H57" s="12">
        <f t="shared" si="5"/>
      </c>
      <c r="I57" s="12">
        <f t="shared" si="5"/>
      </c>
      <c r="J57" s="12">
        <f t="shared" si="5"/>
      </c>
      <c r="K57" s="12">
        <f t="shared" si="5"/>
      </c>
      <c r="L57" s="12">
        <f t="shared" si="5"/>
      </c>
      <c r="M57" s="13">
        <f t="shared" si="5"/>
        <v>0.00939458313736984</v>
      </c>
      <c r="N57" s="12">
        <f t="shared" si="5"/>
        <v>0.020445839343849366</v>
      </c>
      <c r="O57" s="14">
        <f t="shared" si="5"/>
      </c>
    </row>
    <row r="58" spans="1:15" ht="19.5" customHeight="1">
      <c r="A58" s="4" t="s">
        <v>8</v>
      </c>
      <c r="B58" s="12">
        <f aca="true" t="shared" si="6" ref="B58:O58">IF(ISNUMBER(B10)=TRUE,B10/B$16,"")</f>
      </c>
      <c r="C58" s="12">
        <f t="shared" si="6"/>
        <v>0.0006424067241155194</v>
      </c>
      <c r="D58" s="12">
        <f t="shared" si="6"/>
        <v>0.15553074277311893</v>
      </c>
      <c r="E58" s="12">
        <f t="shared" si="6"/>
      </c>
      <c r="F58" s="12">
        <f t="shared" si="6"/>
        <v>0.00025613206502617277</v>
      </c>
      <c r="G58" s="12">
        <f t="shared" si="6"/>
      </c>
      <c r="H58" s="12">
        <f t="shared" si="6"/>
      </c>
      <c r="I58" s="12">
        <f t="shared" si="6"/>
        <v>2.970689646679167E-05</v>
      </c>
      <c r="J58" s="12">
        <f t="shared" si="6"/>
        <v>0.024747555436306662</v>
      </c>
      <c r="K58" s="12">
        <f t="shared" si="6"/>
        <v>0.021812574304598563</v>
      </c>
      <c r="L58" s="12">
        <f t="shared" si="6"/>
        <v>0.02578574527820771</v>
      </c>
      <c r="M58" s="13">
        <f t="shared" si="6"/>
        <v>0.020893247637573657</v>
      </c>
      <c r="N58" s="12">
        <f t="shared" si="6"/>
        <v>0.08882634242432214</v>
      </c>
      <c r="O58" s="14">
        <f t="shared" si="6"/>
        <v>0.00014618296228595105</v>
      </c>
    </row>
    <row r="59" spans="1:15" ht="19.5" customHeight="1">
      <c r="A59" s="4" t="s">
        <v>2</v>
      </c>
      <c r="B59" s="12">
        <f aca="true" t="shared" si="7" ref="B59:O59">IF(ISNUMBER(B11)=TRUE,B11/B$16,"")</f>
        <v>0.03141800375933245</v>
      </c>
      <c r="C59" s="12">
        <f t="shared" si="7"/>
        <v>0.4869674752125436</v>
      </c>
      <c r="D59" s="12">
        <f t="shared" si="7"/>
        <v>0.04909721896719661</v>
      </c>
      <c r="E59" s="12">
        <f t="shared" si="7"/>
        <v>0.001887296380695652</v>
      </c>
      <c r="F59" s="12">
        <f t="shared" si="7"/>
        <v>0.4293669078309945</v>
      </c>
      <c r="G59" s="12">
        <f t="shared" si="7"/>
        <v>0.21390075206760029</v>
      </c>
      <c r="H59" s="12">
        <f t="shared" si="7"/>
        <v>0.02715618114904668</v>
      </c>
      <c r="I59" s="12">
        <f t="shared" si="7"/>
        <v>0.007161137883375624</v>
      </c>
      <c r="J59" s="12">
        <f t="shared" si="7"/>
        <v>0.2626932611206987</v>
      </c>
      <c r="K59" s="12">
        <f t="shared" si="7"/>
        <v>0.3051420996167912</v>
      </c>
      <c r="L59" s="12">
        <f t="shared" si="7"/>
        <v>0.32423552208021933</v>
      </c>
      <c r="M59" s="13">
        <f t="shared" si="7"/>
        <v>0.1744088082908483</v>
      </c>
      <c r="N59" s="12">
        <f t="shared" si="7"/>
        <v>0.22689715507443856</v>
      </c>
      <c r="O59" s="14">
        <f t="shared" si="7"/>
        <v>0.09876325383824759</v>
      </c>
    </row>
    <row r="60" spans="1:15" ht="19.5" customHeight="1">
      <c r="A60" s="4" t="s">
        <v>9</v>
      </c>
      <c r="B60" s="12">
        <f aca="true" t="shared" si="8" ref="B60:O60">IF(ISNUMBER(B12)=TRUE,B12/B$16,"")</f>
        <v>0.015154167732253905</v>
      </c>
      <c r="C60" s="12">
        <f t="shared" si="8"/>
        <v>0.15203460079026668</v>
      </c>
      <c r="D60" s="12">
        <f t="shared" si="8"/>
        <v>0.008349892347947621</v>
      </c>
      <c r="E60" s="12">
        <f t="shared" si="8"/>
        <v>9.720100752406363E-05</v>
      </c>
      <c r="F60" s="12">
        <f t="shared" si="8"/>
        <v>0.03969474786113229</v>
      </c>
      <c r="G60" s="12">
        <f t="shared" si="8"/>
        <v>0.019745360043143777</v>
      </c>
      <c r="H60" s="12">
        <f t="shared" si="8"/>
        <v>0.0037485959563110694</v>
      </c>
      <c r="I60" s="12">
        <f t="shared" si="8"/>
        <v>2.261769067928165E-05</v>
      </c>
      <c r="J60" s="12">
        <f t="shared" si="8"/>
        <v>0.09241234113527595</v>
      </c>
      <c r="K60" s="12">
        <f t="shared" si="8"/>
        <v>0.07596534377783412</v>
      </c>
      <c r="L60" s="12">
        <f t="shared" si="8"/>
        <v>0.05903645154327006</v>
      </c>
      <c r="M60" s="13">
        <f t="shared" si="8"/>
        <v>0.016162619951847416</v>
      </c>
      <c r="N60" s="12">
        <f t="shared" si="8"/>
        <v>0.06283448658008778</v>
      </c>
      <c r="O60" s="14">
        <f t="shared" si="8"/>
        <v>0.029104985306012104</v>
      </c>
    </row>
    <row r="61" spans="1:15" ht="19.5" customHeight="1">
      <c r="A61" s="4" t="s">
        <v>10</v>
      </c>
      <c r="B61" s="12">
        <f aca="true" t="shared" si="9" ref="B61:O61">IF(ISNUMBER(B13)=TRUE,B13/B$16,"")</f>
        <v>0.023403239279571175</v>
      </c>
      <c r="C61" s="12">
        <f t="shared" si="9"/>
        <v>0.007716581672328309</v>
      </c>
      <c r="D61" s="12">
        <f t="shared" si="9"/>
        <v>0.00016010507025160712</v>
      </c>
      <c r="E61" s="12">
        <f t="shared" si="9"/>
        <v>0.04510095656654162</v>
      </c>
      <c r="F61" s="12">
        <f t="shared" si="9"/>
        <v>0.0022872290897152816</v>
      </c>
      <c r="G61" s="12">
        <f t="shared" si="9"/>
        <v>7.703108978638694E-07</v>
      </c>
      <c r="H61" s="12">
        <f t="shared" si="9"/>
        <v>0.00018901939531788895</v>
      </c>
      <c r="I61" s="12">
        <f t="shared" si="9"/>
        <v>0.005678286660649936</v>
      </c>
      <c r="J61" s="12">
        <f t="shared" si="9"/>
        <v>0.0015375467574333123</v>
      </c>
      <c r="K61" s="12">
        <f t="shared" si="9"/>
        <v>0.0013213781264973573</v>
      </c>
      <c r="L61" s="12">
        <f t="shared" si="9"/>
        <v>0.0012165149189297102</v>
      </c>
      <c r="M61" s="13">
        <f t="shared" si="9"/>
        <v>0.005171112764933607</v>
      </c>
      <c r="N61" s="12">
        <f t="shared" si="9"/>
        <v>0.003816797398943448</v>
      </c>
      <c r="O61" s="14">
        <f t="shared" si="9"/>
        <v>0.0062118646315272915</v>
      </c>
    </row>
    <row r="62" spans="1:15" ht="19.5" customHeight="1">
      <c r="A62" s="4" t="s">
        <v>11</v>
      </c>
      <c r="B62" s="12">
        <f aca="true" t="shared" si="10" ref="B62:O62">IF(ISNUMBER(B14)=TRUE,B14/B$16,"")</f>
        <v>0.007369674418826636</v>
      </c>
      <c r="C62" s="12">
        <f t="shared" si="10"/>
        <v>0.008097336824504166</v>
      </c>
      <c r="D62" s="12">
        <f t="shared" si="10"/>
        <v>0.590620393410621</v>
      </c>
      <c r="E62" s="12">
        <f t="shared" si="10"/>
        <v>0.851953137237013</v>
      </c>
      <c r="F62" s="12">
        <f t="shared" si="10"/>
        <v>0.009030227201913264</v>
      </c>
      <c r="G62" s="12">
        <f t="shared" si="10"/>
      </c>
      <c r="H62" s="12">
        <f t="shared" si="10"/>
        <v>0.9401399565832542</v>
      </c>
      <c r="I62" s="12">
        <f t="shared" si="10"/>
        <v>0.9837754159983196</v>
      </c>
      <c r="J62" s="12">
        <f t="shared" si="10"/>
        <v>0.05380975003937048</v>
      </c>
      <c r="K62" s="12">
        <f t="shared" si="10"/>
        <v>0.10831966665280986</v>
      </c>
      <c r="L62" s="12">
        <f t="shared" si="10"/>
        <v>0.1874269941301314</v>
      </c>
      <c r="M62" s="13">
        <f t="shared" si="10"/>
        <v>0.1516758915173015</v>
      </c>
      <c r="N62" s="12">
        <f t="shared" si="10"/>
        <v>0.3542299460778778</v>
      </c>
      <c r="O62" s="14">
        <f t="shared" si="10"/>
        <v>0.7899052828927051</v>
      </c>
    </row>
    <row r="63" spans="1:15" ht="19.5" customHeight="1">
      <c r="A63" s="4" t="s">
        <v>12</v>
      </c>
      <c r="B63" s="12">
        <f aca="true" t="shared" si="11" ref="B63:O63">IF(ISNUMBER(B15)=TRUE,B15/B$16,"")</f>
        <v>0.0011198749984069575</v>
      </c>
      <c r="C63" s="12">
        <f t="shared" si="11"/>
        <v>0.00012091544984692824</v>
      </c>
      <c r="D63" s="12">
        <f t="shared" si="11"/>
        <v>0.08916188675397005</v>
      </c>
      <c r="E63" s="12">
        <f t="shared" si="11"/>
        <v>6.299402586755774E-05</v>
      </c>
      <c r="F63" s="12">
        <f t="shared" si="11"/>
        <v>0.002903982028889412</v>
      </c>
      <c r="G63" s="12">
        <f t="shared" si="11"/>
        <v>-0.0034699628496219826</v>
      </c>
      <c r="H63" s="12">
        <f t="shared" si="11"/>
        <v>3.980230659438783E-05</v>
      </c>
      <c r="I63" s="12">
        <f t="shared" si="11"/>
        <v>0.00017931717826382966</v>
      </c>
      <c r="J63" s="12">
        <f t="shared" si="11"/>
        <v>0.02955264260651093</v>
      </c>
      <c r="K63" s="12">
        <f t="shared" si="11"/>
        <v>0.031609638554718975</v>
      </c>
      <c r="L63" s="12">
        <f t="shared" si="11"/>
        <v>0.02574274755880286</v>
      </c>
      <c r="M63" s="13">
        <f t="shared" si="11"/>
        <v>-0.0027909055331650718</v>
      </c>
      <c r="N63" s="12">
        <f t="shared" si="11"/>
        <v>0.05094876538794895</v>
      </c>
      <c r="O63" s="14">
        <f t="shared" si="11"/>
        <v>0.00017590087632390577</v>
      </c>
    </row>
    <row r="64" spans="1:15" ht="19.5" customHeight="1">
      <c r="A64" s="6" t="s">
        <v>3</v>
      </c>
      <c r="B64" s="16">
        <f aca="true" t="shared" si="12" ref="B64:O64">IF(ISNUMBER(B16)=TRUE,B16/B$16,"")</f>
        <v>1</v>
      </c>
      <c r="C64" s="16">
        <f t="shared" si="12"/>
        <v>1</v>
      </c>
      <c r="D64" s="16">
        <f t="shared" si="12"/>
        <v>1</v>
      </c>
      <c r="E64" s="16">
        <f t="shared" si="12"/>
        <v>1</v>
      </c>
      <c r="F64" s="16">
        <f t="shared" si="12"/>
        <v>1</v>
      </c>
      <c r="G64" s="16">
        <f t="shared" si="12"/>
        <v>1</v>
      </c>
      <c r="H64" s="16">
        <f t="shared" si="12"/>
        <v>1</v>
      </c>
      <c r="I64" s="16">
        <f t="shared" si="12"/>
        <v>1</v>
      </c>
      <c r="J64" s="16">
        <f t="shared" si="12"/>
        <v>1</v>
      </c>
      <c r="K64" s="16">
        <f t="shared" si="12"/>
        <v>1</v>
      </c>
      <c r="L64" s="16">
        <f t="shared" si="12"/>
        <v>1</v>
      </c>
      <c r="M64" s="17">
        <f t="shared" si="12"/>
        <v>1</v>
      </c>
      <c r="N64" s="16">
        <f t="shared" si="12"/>
        <v>1</v>
      </c>
      <c r="O64" s="18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2021-03-25T14:25:45Z</dcterms:modified>
  <cp:category/>
  <cp:version/>
  <cp:contentType/>
  <cp:contentStatus/>
</cp:coreProperties>
</file>