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<sst xmlns="http://schemas.openxmlformats.org/spreadsheetml/2006/main" count="68" uniqueCount="37">
  <si>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</si>
  <si>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</si>
  <si>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</si>
  <si>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</si>
  <si>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</si>
  <si>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</si>
  <si>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</si>
  <si>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</si>
  <si>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</si>
  <si>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</si>
  <si>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</si>
  <si>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</si>
  <si>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</si>
  <si>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</si>
  <si>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</si>
  <si>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</si>
  <si>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</si>
  <si>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</si>
  <si>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</si>
  <si>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</si>
  <si>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</si>
  <si>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</si>
  <si>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</si>
  <si>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</si>
  <si>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</si>
  <si>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</si>
  <si>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</si>
  <si>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</si>
  <si>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</si>
  <si>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</si>
  <si>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</si>
  <si>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</si>
  <si>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</si>
  <si>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</si>
  <si>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</si>
  <si>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Pavia nel 2017 - dati finali (Fonte: INEMAR ARPA LOMBARDIA)</t>
  </si>
  <si>
    <t>Distribuzione  percentuale delle emissioni in provincia di Pavia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</si>
</sst>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10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575"/>
          <c:w val="0.97725"/>
          <c:h val="0.8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15101943"/>
        <c:axId val="15199888"/>
      </c:bar3DChart>
      <c:catAx>
        <c:axId val="151019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199888"/>
        <c:crosses val="autoZero"/>
        <c:auto val="1"/>
        <c:lblOffset val="100"/>
        <c:tickLblSkip val="1"/>
        <c:noMultiLvlLbl val="0"/>
      </c:catAx>
      <c:valAx>
        <c:axId val="1519988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10194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3825"/>
          <c:w val="0.8565"/>
          <c:h val="0.1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5048250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3344.4476362148</v>
      </c>
      <c r="C5" s="29">
        <v>3158.62946301274</v>
      </c>
      <c r="D5" s="29">
        <v>227.34196813625</v>
      </c>
      <c r="E5" s="29">
        <v>250.068432373339</v>
      </c>
      <c r="F5" s="29">
        <v>1209.0998198313</v>
      </c>
      <c r="G5" s="29">
        <v>5690.055901146</v>
      </c>
      <c r="H5" s="29">
        <v>155.37097790528</v>
      </c>
      <c r="I5" s="29">
        <v>41.5715562125</v>
      </c>
      <c r="J5" s="29">
        <v>91.56059</v>
      </c>
      <c r="K5" s="29">
        <v>96.31634</v>
      </c>
      <c r="L5" s="30">
        <v>100.95126</v>
      </c>
      <c r="M5" s="28">
        <v>5742.60816337111</v>
      </c>
      <c r="N5" s="29">
        <v>4217.37185124646</v>
      </c>
      <c r="O5" s="30">
        <v>175.627832094029</v>
      </c>
    </row>
    <row r="6" spans="1:15" s="10" customFormat="1" ht="21.75" customHeight="1">
      <c r="A6" s="27" t="s">
        <v>5</v>
      </c>
      <c r="B6" s="31">
        <v>34.2029284752203</v>
      </c>
      <c r="C6" s="32">
        <v>794.103391232691</v>
      </c>
      <c r="D6" s="32">
        <v>529.240543040041</v>
      </c>
      <c r="E6" s="32">
        <v>310.008377730311</v>
      </c>
      <c r="F6" s="32">
        <v>4469.38669225107</v>
      </c>
      <c r="G6" s="32">
        <v>1056.73711485172</v>
      </c>
      <c r="H6" s="32">
        <v>41.3329705523805</v>
      </c>
      <c r="I6" s="32">
        <v>50.2283146105228</v>
      </c>
      <c r="J6" s="32">
        <v>497.62237</v>
      </c>
      <c r="K6" s="32">
        <v>510.22574</v>
      </c>
      <c r="L6" s="33">
        <v>537.94134</v>
      </c>
      <c r="M6" s="31">
        <v>1076.80454951959</v>
      </c>
      <c r="N6" s="32">
        <v>1994.01933377977</v>
      </c>
      <c r="O6" s="33">
        <v>21.2870787056403</v>
      </c>
    </row>
    <row r="7" spans="1:15" s="10" customFormat="1" ht="21.75" customHeight="1">
      <c r="A7" s="27" t="s">
        <v>6</v>
      </c>
      <c r="B7" s="31">
        <v>155.055145366735</v>
      </c>
      <c r="C7" s="32">
        <v>1181.89230864572</v>
      </c>
      <c r="D7" s="32">
        <v>289.087921427277</v>
      </c>
      <c r="E7" s="32">
        <v>46.1215217948727</v>
      </c>
      <c r="F7" s="32">
        <v>787.362967334501</v>
      </c>
      <c r="G7" s="32">
        <v>645.813011255486</v>
      </c>
      <c r="H7" s="32">
        <v>24.4255807892197</v>
      </c>
      <c r="I7" s="32">
        <v>86.9512761422168</v>
      </c>
      <c r="J7" s="32">
        <v>74.67168</v>
      </c>
      <c r="K7" s="32">
        <v>78.68895</v>
      </c>
      <c r="L7" s="33">
        <v>86.27408</v>
      </c>
      <c r="M7" s="31">
        <v>654.244872375545</v>
      </c>
      <c r="N7" s="32">
        <v>1818.25216568698</v>
      </c>
      <c r="O7" s="33">
        <v>35.6542861453536</v>
      </c>
    </row>
    <row r="8" spans="1:15" s="10" customFormat="1" ht="21.75" customHeight="1">
      <c r="A8" s="27" t="s">
        <v>7</v>
      </c>
      <c r="B8" s="31">
        <v>9.406</v>
      </c>
      <c r="C8" s="32">
        <v>1.46192508</v>
      </c>
      <c r="D8" s="32">
        <v>1312.12443799432</v>
      </c>
      <c r="E8" s="32">
        <v>0.622717116101834</v>
      </c>
      <c r="F8" s="32">
        <v>0.225387162</v>
      </c>
      <c r="G8" s="32">
        <v>6.227</v>
      </c>
      <c r="H8" s="32"/>
      <c r="I8" s="32">
        <v>6.2564802955</v>
      </c>
      <c r="J8" s="32">
        <v>7.61309</v>
      </c>
      <c r="K8" s="32">
        <v>16.87954</v>
      </c>
      <c r="L8" s="33">
        <v>32.77056</v>
      </c>
      <c r="M8" s="31">
        <v>6.24256792790255</v>
      </c>
      <c r="N8" s="32">
        <v>1313.94149721936</v>
      </c>
      <c r="O8" s="33">
        <v>0.69372592222051</v>
      </c>
    </row>
    <row r="9" spans="1:15" s="10" customFormat="1" ht="34.5" customHeight="1">
      <c r="A9" s="27" t="s">
        <v>13</v>
      </c>
      <c r="B9" s="31"/>
      <c r="C9" s="32"/>
      <c r="D9" s="32">
        <v>816.410789205526</v>
      </c>
      <c r="E9" s="32">
        <v>3992.30863397209</v>
      </c>
      <c r="F9" s="32"/>
      <c r="G9" s="32"/>
      <c r="H9" s="32"/>
      <c r="I9" s="32"/>
      <c r="J9" s="32"/>
      <c r="K9" s="32"/>
      <c r="L9" s="33"/>
      <c r="M9" s="31">
        <v>99.8077158493022</v>
      </c>
      <c r="N9" s="32">
        <v>872.303110081135</v>
      </c>
      <c r="O9" s="33"/>
    </row>
    <row r="10" spans="1:15" s="10" customFormat="1" ht="21.75" customHeight="1">
      <c r="A10" s="27" t="s">
        <v>8</v>
      </c>
      <c r="B10" s="31">
        <v>0.00793219738210736</v>
      </c>
      <c r="C10" s="32">
        <v>7.40311087639632</v>
      </c>
      <c r="D10" s="32">
        <v>3087.94206827728</v>
      </c>
      <c r="E10" s="32"/>
      <c r="F10" s="32">
        <v>1.14276905675</v>
      </c>
      <c r="G10" s="32"/>
      <c r="H10" s="32"/>
      <c r="I10" s="32">
        <v>1.2861704665</v>
      </c>
      <c r="J10" s="32">
        <v>19.30039</v>
      </c>
      <c r="K10" s="32">
        <v>23.09682</v>
      </c>
      <c r="L10" s="33">
        <v>34.25231</v>
      </c>
      <c r="M10" s="31">
        <v>187.62922340315</v>
      </c>
      <c r="N10" s="32">
        <v>3097.09956814272</v>
      </c>
      <c r="O10" s="33">
        <v>0.236844058460577</v>
      </c>
    </row>
    <row r="11" spans="1:15" s="10" customFormat="1" ht="21.75" customHeight="1">
      <c r="A11" s="27" t="s">
        <v>2</v>
      </c>
      <c r="B11" s="31">
        <v>9.00788202449004</v>
      </c>
      <c r="C11" s="32">
        <v>4527.50517472289</v>
      </c>
      <c r="D11" s="32">
        <v>956.691522472688</v>
      </c>
      <c r="E11" s="32">
        <v>77.2025221323477</v>
      </c>
      <c r="F11" s="32">
        <v>5201.93144809197</v>
      </c>
      <c r="G11" s="32">
        <v>1444.69554716457</v>
      </c>
      <c r="H11" s="32">
        <v>43.4007861435259</v>
      </c>
      <c r="I11" s="32">
        <v>97.3077029911331</v>
      </c>
      <c r="J11" s="32">
        <v>231.74716</v>
      </c>
      <c r="K11" s="32">
        <v>335.12126</v>
      </c>
      <c r="L11" s="33">
        <v>454.96112</v>
      </c>
      <c r="M11" s="31">
        <v>1459.55904448865</v>
      </c>
      <c r="N11" s="32">
        <v>7053.54113023458</v>
      </c>
      <c r="O11" s="33">
        <v>104.433097901679</v>
      </c>
    </row>
    <row r="12" spans="1:15" s="10" customFormat="1" ht="21.75" customHeight="1">
      <c r="A12" s="27" t="s">
        <v>9</v>
      </c>
      <c r="B12" s="31">
        <v>4.54819321330732</v>
      </c>
      <c r="C12" s="32">
        <v>1473.62561461481</v>
      </c>
      <c r="D12" s="32">
        <v>152.645831685919</v>
      </c>
      <c r="E12" s="32">
        <v>3.87288901262664</v>
      </c>
      <c r="F12" s="32">
        <v>495.215370577066</v>
      </c>
      <c r="G12" s="32">
        <v>134.153470245863</v>
      </c>
      <c r="H12" s="32">
        <v>6.52059912841943</v>
      </c>
      <c r="I12" s="32">
        <v>0.338922988345899</v>
      </c>
      <c r="J12" s="32">
        <v>80.96976</v>
      </c>
      <c r="K12" s="32">
        <v>81.01723</v>
      </c>
      <c r="L12" s="33">
        <v>81.07147</v>
      </c>
      <c r="M12" s="31">
        <v>136.193431011448</v>
      </c>
      <c r="N12" s="32">
        <v>2004.99699272564</v>
      </c>
      <c r="O12" s="33">
        <v>32.1986873498163</v>
      </c>
    </row>
    <row r="13" spans="1:15" s="10" customFormat="1" ht="21.75" customHeight="1">
      <c r="A13" s="27" t="s">
        <v>10</v>
      </c>
      <c r="B13" s="31">
        <v>172.385426974714</v>
      </c>
      <c r="C13" s="32">
        <v>355.161299897855</v>
      </c>
      <c r="D13" s="32">
        <v>47.9145361368186</v>
      </c>
      <c r="E13" s="32">
        <v>2565.18011182109</v>
      </c>
      <c r="F13" s="32">
        <v>67.8077085842865</v>
      </c>
      <c r="G13" s="32">
        <v>88.853681382588</v>
      </c>
      <c r="H13" s="32">
        <v>29.8975296861596</v>
      </c>
      <c r="I13" s="32">
        <v>231.43605401081</v>
      </c>
      <c r="J13" s="32">
        <v>5.25352</v>
      </c>
      <c r="K13" s="32">
        <v>5.26997</v>
      </c>
      <c r="L13" s="33">
        <v>5.51866</v>
      </c>
      <c r="M13" s="31">
        <v>161.892648024591</v>
      </c>
      <c r="N13" s="32">
        <v>524.582691521968</v>
      </c>
      <c r="O13" s="33">
        <v>26.721319949655</v>
      </c>
    </row>
    <row r="14" spans="1:15" s="10" customFormat="1" ht="21.75" customHeight="1">
      <c r="A14" s="27" t="s">
        <v>11</v>
      </c>
      <c r="B14" s="31">
        <v>34.9537347028918</v>
      </c>
      <c r="C14" s="32">
        <v>316.822170468359</v>
      </c>
      <c r="D14" s="32">
        <v>13029.1630838319</v>
      </c>
      <c r="E14" s="32">
        <v>34501.5501554739</v>
      </c>
      <c r="F14" s="32">
        <v>1823.77239974235</v>
      </c>
      <c r="G14" s="32"/>
      <c r="H14" s="32">
        <v>813.548503591654</v>
      </c>
      <c r="I14" s="32">
        <v>6072.31391861722</v>
      </c>
      <c r="J14" s="32">
        <v>196.77115</v>
      </c>
      <c r="K14" s="32">
        <v>227.81365</v>
      </c>
      <c r="L14" s="33">
        <v>469.85689</v>
      </c>
      <c r="M14" s="31">
        <v>1104.97620795716</v>
      </c>
      <c r="N14" s="32">
        <v>14099.3227979515</v>
      </c>
      <c r="O14" s="33">
        <v>365.153522888512</v>
      </c>
    </row>
    <row r="15" spans="1:15" s="10" customFormat="1" ht="21.75" customHeight="1">
      <c r="A15" s="27" t="s">
        <v>12</v>
      </c>
      <c r="B15" s="34">
        <v>2.33721258</v>
      </c>
      <c r="C15" s="35">
        <v>11.2020075</v>
      </c>
      <c r="D15" s="32">
        <v>3420.2226868</v>
      </c>
      <c r="E15" s="35">
        <v>22.721464196</v>
      </c>
      <c r="F15" s="35">
        <v>321.1049705</v>
      </c>
      <c r="G15" s="35">
        <v>-75.5912446594055</v>
      </c>
      <c r="H15" s="35">
        <v>0.0719250304</v>
      </c>
      <c r="I15" s="35">
        <v>5.1233956</v>
      </c>
      <c r="J15" s="32">
        <v>37.40258</v>
      </c>
      <c r="K15" s="32">
        <v>47.91783</v>
      </c>
      <c r="L15" s="36">
        <v>56.13911</v>
      </c>
      <c r="M15" s="34">
        <v>-75.0017743954463</v>
      </c>
      <c r="N15" s="35">
        <v>3469.52878320374</v>
      </c>
      <c r="O15" s="36">
        <v>0.617927665367</v>
      </c>
    </row>
    <row r="16" spans="1:15" s="10" customFormat="1" ht="21.75" customHeight="1">
      <c r="A16" s="37" t="s">
        <v>3</v>
      </c>
      <c r="B16" s="38">
        <f aca="true" t="shared" si="0" ref="B16:O16">SUM(B5:B15)</f>
        <v>3766.3520917495403</v>
      </c>
      <c r="C16" s="38">
        <f t="shared" si="0"/>
        <v>11827.80646605146</v>
      </c>
      <c r="D16" s="38">
        <f t="shared" si="0"/>
        <v>23868.78538900802</v>
      </c>
      <c r="E16" s="38">
        <f t="shared" si="0"/>
        <v>41769.65682562268</v>
      </c>
      <c r="F16" s="38">
        <f t="shared" si="0"/>
        <v>14377.049533131292</v>
      </c>
      <c r="G16" s="38">
        <f t="shared" si="0"/>
        <v>8990.944481386823</v>
      </c>
      <c r="H16" s="38">
        <f t="shared" si="0"/>
        <v>1114.5688728270393</v>
      </c>
      <c r="I16" s="38">
        <f t="shared" si="0"/>
        <v>6592.813791934748</v>
      </c>
      <c r="J16" s="38">
        <f t="shared" si="0"/>
        <v>1242.91229</v>
      </c>
      <c r="K16" s="38">
        <f t="shared" si="0"/>
        <v>1422.34733</v>
      </c>
      <c r="L16" s="38">
        <f t="shared" si="0"/>
        <v>1859.7368000000001</v>
      </c>
      <c r="M16" s="39">
        <f t="shared" si="0"/>
        <v>10554.956649533002</v>
      </c>
      <c r="N16" s="38">
        <f t="shared" si="0"/>
        <v>40464.95992179385</v>
      </c>
      <c r="O16" s="40">
        <f t="shared" si="0"/>
        <v>762.6243226807333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0.8879806122059188</v>
      </c>
      <c r="C53" s="12">
        <f t="shared" si="1"/>
        <v>0.26705116219805736</v>
      </c>
      <c r="D53" s="12">
        <f t="shared" si="1"/>
        <v>0.009524655923252166</v>
      </c>
      <c r="E53" s="12">
        <f t="shared" si="1"/>
        <v>0.005986844311824463</v>
      </c>
      <c r="F53" s="12">
        <f t="shared" si="1"/>
        <v>0.08409930125405644</v>
      </c>
      <c r="G53" s="12">
        <f t="shared" si="1"/>
        <v>0.6328652026409052</v>
      </c>
      <c r="H53" s="12">
        <f t="shared" si="1"/>
        <v>0.13940006911478744</v>
      </c>
      <c r="I53" s="12">
        <f t="shared" si="1"/>
        <v>0.0063055862829549565</v>
      </c>
      <c r="J53" s="12">
        <f t="shared" si="1"/>
        <v>0.07366617156871143</v>
      </c>
      <c r="K53" s="12">
        <f t="shared" si="1"/>
        <v>0.06771646978800881</v>
      </c>
      <c r="L53" s="12">
        <f t="shared" si="1"/>
        <v>0.05428255224072567</v>
      </c>
      <c r="M53" s="13">
        <f t="shared" si="1"/>
        <v>0.5440674323968151</v>
      </c>
      <c r="N53" s="12">
        <f t="shared" si="1"/>
        <v>0.10422281053527113</v>
      </c>
      <c r="O53" s="14">
        <f t="shared" si="1"/>
        <v>0.2302940345210498</v>
      </c>
    </row>
    <row r="54" spans="1:15" ht="19.5" customHeight="1">
      <c r="A54" s="4" t="s">
        <v>5</v>
      </c>
      <c r="B54" s="12">
        <f aca="true" t="shared" si="2" ref="B54:O54">IF(ISNUMBER(B6)=TRUE,B6/B$16,"")</f>
        <v>0.009081181908123837</v>
      </c>
      <c r="C54" s="12">
        <f t="shared" si="2"/>
        <v>0.06713868657827227</v>
      </c>
      <c r="D54" s="12">
        <f t="shared" si="2"/>
        <v>0.022172914725847977</v>
      </c>
      <c r="E54" s="12">
        <f t="shared" si="2"/>
        <v>0.00742185599045054</v>
      </c>
      <c r="F54" s="12">
        <f t="shared" si="2"/>
        <v>0.3108695342498167</v>
      </c>
      <c r="G54" s="12">
        <f t="shared" si="2"/>
        <v>0.11753349350998571</v>
      </c>
      <c r="H54" s="12">
        <f t="shared" si="2"/>
        <v>0.03708426779185195</v>
      </c>
      <c r="I54" s="12">
        <f t="shared" si="2"/>
        <v>0.007618646028190437</v>
      </c>
      <c r="J54" s="12">
        <f t="shared" si="2"/>
        <v>0.40036805010593307</v>
      </c>
      <c r="K54" s="12">
        <f t="shared" si="2"/>
        <v>0.3587209180474926</v>
      </c>
      <c r="L54" s="12">
        <f t="shared" si="2"/>
        <v>0.2892567055725304</v>
      </c>
      <c r="M54" s="13">
        <f t="shared" si="2"/>
        <v>0.10201885097910209</v>
      </c>
      <c r="N54" s="12">
        <f t="shared" si="2"/>
        <v>0.04927767969209873</v>
      </c>
      <c r="O54" s="14">
        <f t="shared" si="2"/>
        <v>0.027912929174371444</v>
      </c>
    </row>
    <row r="55" spans="1:15" ht="19.5" customHeight="1">
      <c r="A55" s="4" t="s">
        <v>6</v>
      </c>
      <c r="B55" s="12">
        <f aca="true" t="shared" si="3" ref="B55:O55">IF(ISNUMBER(B7)=TRUE,B7/B$16,"")</f>
        <v>0.04116852104889349</v>
      </c>
      <c r="C55" s="12">
        <f t="shared" si="3"/>
        <v>0.09992489410762886</v>
      </c>
      <c r="D55" s="12">
        <f t="shared" si="3"/>
        <v>0.012111547224368063</v>
      </c>
      <c r="E55" s="12">
        <f t="shared" si="3"/>
        <v>0.001104187233029419</v>
      </c>
      <c r="F55" s="12">
        <f t="shared" si="3"/>
        <v>0.05476526776374088</v>
      </c>
      <c r="G55" s="12">
        <f t="shared" si="3"/>
        <v>0.07182927361996917</v>
      </c>
      <c r="H55" s="12">
        <f t="shared" si="3"/>
        <v>0.021914824094508966</v>
      </c>
      <c r="I55" s="12">
        <f t="shared" si="3"/>
        <v>0.013188795996117433</v>
      </c>
      <c r="J55" s="12">
        <f t="shared" si="3"/>
        <v>0.060077996332307565</v>
      </c>
      <c r="K55" s="12">
        <f t="shared" si="3"/>
        <v>0.055323301376746</v>
      </c>
      <c r="L55" s="12">
        <f t="shared" si="3"/>
        <v>0.0463904784806108</v>
      </c>
      <c r="M55" s="13">
        <f t="shared" si="3"/>
        <v>0.06198461008406811</v>
      </c>
      <c r="N55" s="12">
        <f t="shared" si="3"/>
        <v>0.04493399151268392</v>
      </c>
      <c r="O55" s="14">
        <f t="shared" si="3"/>
        <v>0.04675209678603444</v>
      </c>
    </row>
    <row r="56" spans="1:15" ht="19.5" customHeight="1">
      <c r="A56" s="4" t="s">
        <v>7</v>
      </c>
      <c r="B56" s="12">
        <f aca="true" t="shared" si="4" ref="B56:O56">IF(ISNUMBER(B8)=TRUE,B8/B$16,"")</f>
        <v>0.002497376711169544</v>
      </c>
      <c r="C56" s="12">
        <f t="shared" si="4"/>
        <v>0.00012360069334885242</v>
      </c>
      <c r="D56" s="12">
        <f t="shared" si="4"/>
        <v>0.05497240084108242</v>
      </c>
      <c r="E56" s="12">
        <f t="shared" si="4"/>
        <v>1.4908360839580607E-05</v>
      </c>
      <c r="F56" s="12">
        <f t="shared" si="4"/>
        <v>1.5676871772654394E-05</v>
      </c>
      <c r="G56" s="12">
        <f t="shared" si="4"/>
        <v>0.0006925857470137005</v>
      </c>
      <c r="H56" s="12">
        <f t="shared" si="4"/>
      </c>
      <c r="I56" s="12">
        <f t="shared" si="4"/>
        <v>0.000948984833024376</v>
      </c>
      <c r="J56" s="12">
        <f t="shared" si="4"/>
        <v>0.00612520292964518</v>
      </c>
      <c r="K56" s="12">
        <f t="shared" si="4"/>
        <v>0.011867382631498311</v>
      </c>
      <c r="L56" s="12">
        <f t="shared" si="4"/>
        <v>0.017621074121886494</v>
      </c>
      <c r="M56" s="13">
        <f t="shared" si="4"/>
        <v>0.0005914347292159413</v>
      </c>
      <c r="N56" s="12">
        <f t="shared" si="4"/>
        <v>0.032471093503090055</v>
      </c>
      <c r="O56" s="14">
        <f t="shared" si="4"/>
        <v>0.0009096561722316493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0.03420411956033159</v>
      </c>
      <c r="E57" s="12">
        <f t="shared" si="5"/>
        <v>0.09557915811084891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0.009456004336476184</v>
      </c>
      <c r="N57" s="12">
        <f t="shared" si="5"/>
        <v>0.0215569992350672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2.1060689996252335E-06</v>
      </c>
      <c r="C58" s="12">
        <f t="shared" si="6"/>
        <v>0.000625907339424682</v>
      </c>
      <c r="D58" s="12">
        <f t="shared" si="6"/>
        <v>0.12937156281522938</v>
      </c>
      <c r="E58" s="12">
        <f t="shared" si="6"/>
      </c>
      <c r="F58" s="12">
        <f t="shared" si="6"/>
        <v>7.948564509821976E-05</v>
      </c>
      <c r="G58" s="12">
        <f t="shared" si="6"/>
      </c>
      <c r="H58" s="12">
        <f t="shared" si="6"/>
      </c>
      <c r="I58" s="12">
        <f t="shared" si="6"/>
        <v>0.00019508672732019576</v>
      </c>
      <c r="J58" s="12">
        <f t="shared" si="6"/>
        <v>0.015528360412302303</v>
      </c>
      <c r="K58" s="12">
        <f t="shared" si="6"/>
        <v>0.016238523117978503</v>
      </c>
      <c r="L58" s="12">
        <f t="shared" si="6"/>
        <v>0.0184178266515993</v>
      </c>
      <c r="M58" s="13">
        <f t="shared" si="6"/>
        <v>0.01777640871802648</v>
      </c>
      <c r="N58" s="12">
        <f t="shared" si="6"/>
        <v>0.07653781380553563</v>
      </c>
      <c r="O58" s="14">
        <f t="shared" si="6"/>
        <v>0.00031056452229065597</v>
      </c>
    </row>
    <row r="59" spans="1:15" ht="19.5" customHeight="1">
      <c r="A59" s="4" t="s">
        <v>2</v>
      </c>
      <c r="B59" s="12">
        <f aca="true" t="shared" si="7" ref="B59:O59">IF(ISNUMBER(B11)=TRUE,B11/B$16,"")</f>
        <v>0.002391672845516074</v>
      </c>
      <c r="C59" s="12">
        <f t="shared" si="7"/>
        <v>0.3827848542938099</v>
      </c>
      <c r="D59" s="12">
        <f t="shared" si="7"/>
        <v>0.040081282180083645</v>
      </c>
      <c r="E59" s="12">
        <f t="shared" si="7"/>
        <v>0.0018482919899162182</v>
      </c>
      <c r="F59" s="12">
        <f t="shared" si="7"/>
        <v>0.3618219048424604</v>
      </c>
      <c r="G59" s="12">
        <f t="shared" si="7"/>
        <v>0.16068340207810186</v>
      </c>
      <c r="H59" s="12">
        <f t="shared" si="7"/>
        <v>0.038939528280062516</v>
      </c>
      <c r="I59" s="12">
        <f t="shared" si="7"/>
        <v>0.01475966196863826</v>
      </c>
      <c r="J59" s="12">
        <f t="shared" si="7"/>
        <v>0.18645495894163217</v>
      </c>
      <c r="K59" s="12">
        <f t="shared" si="7"/>
        <v>0.23561141004848654</v>
      </c>
      <c r="L59" s="12">
        <f t="shared" si="7"/>
        <v>0.24463737019130877</v>
      </c>
      <c r="M59" s="13">
        <f t="shared" si="7"/>
        <v>0.13828186064158088</v>
      </c>
      <c r="N59" s="12">
        <f t="shared" si="7"/>
        <v>0.1743123221638394</v>
      </c>
      <c r="O59" s="14">
        <f t="shared" si="7"/>
        <v>0.13693911247753254</v>
      </c>
    </row>
    <row r="60" spans="1:15" ht="19.5" customHeight="1">
      <c r="A60" s="4" t="s">
        <v>9</v>
      </c>
      <c r="B60" s="12">
        <f aca="true" t="shared" si="8" ref="B60:O60">IF(ISNUMBER(B12)=TRUE,B12/B$16,"")</f>
        <v>0.0012075857759741733</v>
      </c>
      <c r="C60" s="12">
        <f t="shared" si="8"/>
        <v>0.12458993295540102</v>
      </c>
      <c r="D60" s="12">
        <f t="shared" si="8"/>
        <v>0.006395207347090858</v>
      </c>
      <c r="E60" s="12">
        <f t="shared" si="8"/>
        <v>9.272015398151179E-05</v>
      </c>
      <c r="F60" s="12">
        <f t="shared" si="8"/>
        <v>0.03444485389271724</v>
      </c>
      <c r="G60" s="12">
        <f t="shared" si="8"/>
        <v>0.014920954135974185</v>
      </c>
      <c r="H60" s="12">
        <f t="shared" si="8"/>
        <v>0.005850333063653849</v>
      </c>
      <c r="I60" s="12">
        <f t="shared" si="8"/>
        <v>5.1407941895843775E-05</v>
      </c>
      <c r="J60" s="12">
        <f t="shared" si="8"/>
        <v>0.065145192184076</v>
      </c>
      <c r="K60" s="12">
        <f t="shared" si="8"/>
        <v>0.05696022925708307</v>
      </c>
      <c r="L60" s="12">
        <f t="shared" si="8"/>
        <v>0.04359298046906422</v>
      </c>
      <c r="M60" s="13">
        <f t="shared" si="8"/>
        <v>0.012903267681111113</v>
      </c>
      <c r="N60" s="12">
        <f t="shared" si="8"/>
        <v>0.04954896771430576</v>
      </c>
      <c r="O60" s="14">
        <f t="shared" si="8"/>
        <v>0.042220902733122026</v>
      </c>
    </row>
    <row r="61" spans="1:15" ht="19.5" customHeight="1">
      <c r="A61" s="4" t="s">
        <v>10</v>
      </c>
      <c r="B61" s="12">
        <f aca="true" t="shared" si="9" ref="B61:O61">IF(ISNUMBER(B13)=TRUE,B13/B$16,"")</f>
        <v>0.04576986505120868</v>
      </c>
      <c r="C61" s="12">
        <f t="shared" si="9"/>
        <v>0.030027655670326538</v>
      </c>
      <c r="D61" s="12">
        <f t="shared" si="9"/>
        <v>0.0020074140914972598</v>
      </c>
      <c r="E61" s="12">
        <f t="shared" si="9"/>
        <v>0.061412525425574876</v>
      </c>
      <c r="F61" s="12">
        <f t="shared" si="9"/>
        <v>0.004716385544059409</v>
      </c>
      <c r="G61" s="12">
        <f t="shared" si="9"/>
        <v>0.009882574802517589</v>
      </c>
      <c r="H61" s="12">
        <f t="shared" si="9"/>
        <v>0.026824299884067506</v>
      </c>
      <c r="I61" s="12">
        <f t="shared" si="9"/>
        <v>0.035104291022739785</v>
      </c>
      <c r="J61" s="12">
        <f t="shared" si="9"/>
        <v>0.004226782567255812</v>
      </c>
      <c r="K61" s="12">
        <f t="shared" si="9"/>
        <v>0.0037051217300066923</v>
      </c>
      <c r="L61" s="12">
        <f t="shared" si="9"/>
        <v>0.0029674414142904517</v>
      </c>
      <c r="M61" s="13">
        <f t="shared" si="9"/>
        <v>0.015338068492375463</v>
      </c>
      <c r="N61" s="12">
        <f t="shared" si="9"/>
        <v>0.012963875227748221</v>
      </c>
      <c r="O61" s="14">
        <f t="shared" si="9"/>
        <v>0.035038641117196144</v>
      </c>
    </row>
    <row r="62" spans="1:15" ht="19.5" customHeight="1">
      <c r="A62" s="4" t="s">
        <v>11</v>
      </c>
      <c r="B62" s="12">
        <f aca="true" t="shared" si="10" ref="B62:O62">IF(ISNUMBER(B14)=TRUE,B14/B$16,"")</f>
        <v>0.009280527643568008</v>
      </c>
      <c r="C62" s="12">
        <f t="shared" si="10"/>
        <v>0.026786215295093972</v>
      </c>
      <c r="D62" s="12">
        <f t="shared" si="10"/>
        <v>0.5458661960164949</v>
      </c>
      <c r="E62" s="12">
        <f t="shared" si="10"/>
        <v>0.8259955378496114</v>
      </c>
      <c r="F62" s="12">
        <f t="shared" si="10"/>
        <v>0.12685303723406843</v>
      </c>
      <c r="G62" s="12">
        <f t="shared" si="10"/>
      </c>
      <c r="H62" s="12">
        <f t="shared" si="10"/>
        <v>0.7299221460654427</v>
      </c>
      <c r="I62" s="12">
        <f t="shared" si="10"/>
        <v>0.9210504209971354</v>
      </c>
      <c r="J62" s="12">
        <f t="shared" si="10"/>
        <v>0.1583145903239882</v>
      </c>
      <c r="K62" s="12">
        <f t="shared" si="10"/>
        <v>0.160167383307142</v>
      </c>
      <c r="L62" s="12">
        <f t="shared" si="10"/>
        <v>0.25264698208907843</v>
      </c>
      <c r="M62" s="13">
        <f t="shared" si="10"/>
        <v>0.10468789637388508</v>
      </c>
      <c r="N62" s="12">
        <f t="shared" si="10"/>
        <v>0.34843288675439427</v>
      </c>
      <c r="O62" s="14">
        <f t="shared" si="10"/>
        <v>0.47881179766853654</v>
      </c>
    </row>
    <row r="63" spans="1:15" ht="19.5" customHeight="1">
      <c r="A63" s="4" t="s">
        <v>12</v>
      </c>
      <c r="B63" s="12">
        <f aca="true" t="shared" si="11" ref="B63:O63">IF(ISNUMBER(B15)=TRUE,B15/B$16,"")</f>
        <v>0.0006205507406277361</v>
      </c>
      <c r="C63" s="12">
        <f t="shared" si="11"/>
        <v>0.0009470908686367462</v>
      </c>
      <c r="D63" s="12">
        <f t="shared" si="11"/>
        <v>0.1432926992747218</v>
      </c>
      <c r="E63" s="12">
        <f t="shared" si="11"/>
        <v>0.0005439705739229827</v>
      </c>
      <c r="F63" s="12">
        <f t="shared" si="11"/>
        <v>0.022334552702209683</v>
      </c>
      <c r="G63" s="12">
        <f t="shared" si="11"/>
        <v>-0.0084074865344676</v>
      </c>
      <c r="H63" s="12">
        <f t="shared" si="11"/>
        <v>6.453170562494387E-05</v>
      </c>
      <c r="I63" s="12">
        <f t="shared" si="11"/>
        <v>0.0007771182019834466</v>
      </c>
      <c r="J63" s="12">
        <f t="shared" si="11"/>
        <v>0.03009269463414832</v>
      </c>
      <c r="K63" s="12">
        <f t="shared" si="11"/>
        <v>0.033689260695557395</v>
      </c>
      <c r="L63" s="12">
        <f t="shared" si="11"/>
        <v>0.030186588768905363</v>
      </c>
      <c r="M63" s="13">
        <f t="shared" si="11"/>
        <v>-0.007105834432656312</v>
      </c>
      <c r="N63" s="12">
        <f t="shared" si="11"/>
        <v>0.08574155985596568</v>
      </c>
      <c r="O63" s="14">
        <f t="shared" si="11"/>
        <v>0.0008102648276347862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2021-03-25T14:13:08Z</dcterms:modified>
  <cp:category/>
  <cp:version/>
  <cp:contentType/>
  <cp:contentStatus/>
</cp:coreProperties>
</file>