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mac_inq" sheetId="1" r:id="rId1"/>
  </sheets>
  <definedNames>
    <definedName name="_xlnm.Print_Area" localSheetId="0">'mac_inq'!$A$1:$O$63</definedName>
  </definedNames>
  <calcPr fullCalcOnLoad="1"/>
</workbook>
</file>

<file path=xl/sharedStrings.xml><?xml version="1.0" encoding="utf-8"?>
<sst xmlns="http://schemas.openxmlformats.org/spreadsheetml/2006/main" count="68" uniqueCount="46">
  <si>
    <r>
      <t>SO</t>
    </r>
    <r>
      <rPr>
        <b/>
        <vertAlign val="subscript"/>
        <sz val="12"/>
        <rFont val="Times New Roman"/>
        <family val="1"/>
      </rPr>
      <t>2</t>
    </r>
  </si>
  <si>
    <t>NOx</t>
  </si>
  <si>
    <t>COV</t>
  </si>
  <si>
    <r>
      <t>CH</t>
    </r>
    <r>
      <rPr>
        <b/>
        <vertAlign val="subscript"/>
        <sz val="12"/>
        <rFont val="Times New Roman"/>
        <family val="1"/>
      </rPr>
      <t>4</t>
    </r>
  </si>
  <si>
    <t>CO</t>
  </si>
  <si>
    <r>
      <t>CO</t>
    </r>
    <r>
      <rPr>
        <b/>
        <vertAlign val="subscript"/>
        <sz val="12"/>
        <rFont val="Times New Roman"/>
        <family val="1"/>
      </rPr>
      <t>2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</si>
  <si>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</si>
  <si>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PM2.5</t>
  </si>
  <si>
    <t>PM10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</si>
  <si>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</si>
  <si>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</si>
  <si>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t>Tot. acidif. (H+)</t>
  </si>
  <si>
    <t>t/anno</t>
  </si>
  <si>
    <t>kt/anno</t>
  </si>
  <si>
    <t>1-Produzione energia e trasform. combustibili</t>
  </si>
  <si>
    <t>2-Combustione non industriale</t>
  </si>
  <si>
    <t>3-Combustione nell'industria</t>
  </si>
  <si>
    <t>4-Processi produttivi</t>
  </si>
  <si>
    <t>5-Estrazione e distribuzione combustibili</t>
  </si>
  <si>
    <t>6-Uso di solventi</t>
  </si>
  <si>
    <t>7-Trasporto su strada</t>
  </si>
  <si>
    <t>8-Altre sorgenti mobili e macchinari</t>
  </si>
  <si>
    <t>9-Trattamento e smaltimento rifiuti</t>
  </si>
  <si>
    <t>10-Agricoltura</t>
  </si>
  <si>
    <t>11-Altre sorgenti e assorbimenti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</si>
  <si>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</si>
  <si>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</si>
  <si>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</si>
  <si>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</si>
  <si>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</si>
  <si>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Estrazione e distribuzione combustibili</t>
  </si>
  <si>
    <t>Uso di solventi</t>
  </si>
  <si>
    <t>Trattamento e smaltimento rifiuti</t>
  </si>
  <si>
    <t>Agricoltura</t>
  </si>
  <si>
    <t>Altre sorgenti e assorbimenti</t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</si>
  <si>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</si>
  <si>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eq</t>
    </r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</si>
  <si>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</si>
  <si>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</si>
  <si>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</si>
  <si>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</si>
  <si>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</si>
  <si>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eq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</si>
  <si>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</si>
  <si>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Emissioni in Lombardia nel 2014 ripartite per macrosettore - dati finali (Fonte: INEMAR ARPA LOMBARDIA)</t>
  </si>
  <si>
    <t>Distribuzione percentuale delle emissioni in Lombardia nel 2014 - dati finali</t>
  </si>
</sst>
</file>

<file path=xl/styles.xml><?xml version="1.0" encoding="utf-8"?>
<styleSheet xmlns="http://schemas.openxmlformats.org/spreadsheetml/2006/main">
  <numFmts count="6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_ ;\-#,##0\ "/>
    <numFmt numFmtId="191" formatCode="#,##0.0"/>
    <numFmt numFmtId="192" formatCode="_-* #,##0.0_-;\-* #,##0.0_-;_-* &quot;-&quot;_-;_-@_-"/>
    <numFmt numFmtId="193" formatCode="0\ %"/>
    <numFmt numFmtId="194" formatCode="0.0\ %"/>
    <numFmt numFmtId="195" formatCode="0.0%"/>
    <numFmt numFmtId="196" formatCode="0.0"/>
    <numFmt numFmtId="197" formatCode="0.000"/>
    <numFmt numFmtId="198" formatCode="0.0000"/>
    <numFmt numFmtId="199" formatCode="0.00000"/>
    <numFmt numFmtId="200" formatCode="#,##0.000"/>
    <numFmt numFmtId="201" formatCode="#,##0.0000"/>
    <numFmt numFmtId="202" formatCode="0.000000"/>
    <numFmt numFmtId="203" formatCode="#,##0.00000"/>
    <numFmt numFmtId="204" formatCode="#,##0.000000"/>
    <numFmt numFmtId="205" formatCode="#,##0.0_ ;\-#,##0.0\ "/>
    <numFmt numFmtId="206" formatCode="#,##0.00_ ;\-#,##0.00\ "/>
    <numFmt numFmtId="207" formatCode="#,##0.000_ ;\-#,##0.000\ "/>
    <numFmt numFmtId="208" formatCode="#,##0.0000000"/>
    <numFmt numFmtId="209" formatCode="#,##0.00000000"/>
    <numFmt numFmtId="210" formatCode="#,##0.000000000"/>
    <numFmt numFmtId="211" formatCode="#,##0.0000000000"/>
    <numFmt numFmtId="212" formatCode="#,##0.0000_ ;\-#,##0.0000\ "/>
    <numFmt numFmtId="213" formatCode="#,##0.00000_ ;\-#,##0.00000\ "/>
    <numFmt numFmtId="214" formatCode="#,##0.000000_ ;\-#,##0.000000\ "/>
    <numFmt numFmtId="215" formatCode="_-* #,##0.0_-;\-* #,##0.0_-;_-* &quot;-&quot;??_-;_-@_-"/>
    <numFmt numFmtId="216" formatCode="_-* #,##0_-;\-* #,##0_-;_-* &quot;-&quot;??_-;_-@_-"/>
    <numFmt numFmtId="217" formatCode="0.00\ %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vertAlign val="subscript"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bscript"/>
      <sz val="10"/>
      <name val="Times New Roman"/>
      <family val="1"/>
    </font>
    <font>
      <sz val="8"/>
      <name val="Times New Roman"/>
      <family val="1"/>
    </font>
    <font>
      <sz val="19"/>
      <color indexed="8"/>
      <name val="Times New Roman"/>
      <family val="0"/>
    </font>
    <font>
      <b/>
      <sz val="8.5"/>
      <color indexed="8"/>
      <name val="Times New Roman"/>
      <family val="0"/>
    </font>
    <font>
      <sz val="10.25"/>
      <color indexed="8"/>
      <name val="Times New Roman"/>
      <family val="0"/>
    </font>
    <font>
      <sz val="9.2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83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49" applyFont="1" applyBorder="1" applyAlignment="1">
      <alignment horizontal="center" wrapText="1"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7" fillId="0" borderId="10" xfId="49" applyFont="1" applyBorder="1" applyAlignment="1">
      <alignment horizontal="center" vertical="center" wrapText="1"/>
      <protection/>
    </xf>
    <xf numFmtId="0" fontId="5" fillId="0" borderId="11" xfId="49" applyFont="1" applyBorder="1" applyAlignment="1">
      <alignment horizontal="center" vertical="center" wrapText="1"/>
      <protection/>
    </xf>
    <xf numFmtId="0" fontId="5" fillId="0" borderId="12" xfId="49" applyFont="1" applyBorder="1" applyAlignment="1">
      <alignment horizontal="center" vertical="center" wrapText="1"/>
      <protection/>
    </xf>
    <xf numFmtId="0" fontId="5" fillId="0" borderId="13" xfId="49" applyFont="1" applyBorder="1" applyAlignment="1">
      <alignment horizontal="center" vertical="center" wrapText="1"/>
      <protection/>
    </xf>
    <xf numFmtId="0" fontId="5" fillId="0" borderId="14" xfId="49" applyFont="1" applyBorder="1" applyAlignment="1">
      <alignment horizontal="center" vertical="center" wrapText="1"/>
      <protection/>
    </xf>
    <xf numFmtId="0" fontId="5" fillId="0" borderId="0" xfId="49" applyFont="1" applyBorder="1" applyAlignment="1">
      <alignment horizontal="center" vertical="center" wrapText="1"/>
      <protection/>
    </xf>
    <xf numFmtId="0" fontId="6" fillId="0" borderId="10" xfId="49" applyFont="1" applyBorder="1" applyAlignment="1">
      <alignment horizontal="center" vertical="center" wrapText="1"/>
      <protection/>
    </xf>
    <xf numFmtId="0" fontId="6" fillId="0" borderId="15" xfId="49" applyFont="1" applyBorder="1" applyAlignment="1">
      <alignment horizontal="center" vertical="center" wrapText="1"/>
      <protection/>
    </xf>
    <xf numFmtId="0" fontId="6" fillId="0" borderId="14" xfId="49" applyFont="1" applyBorder="1" applyAlignment="1">
      <alignment horizontal="center" vertical="center" wrapText="1"/>
      <protection/>
    </xf>
    <xf numFmtId="0" fontId="6" fillId="0" borderId="13" xfId="49" applyFont="1" applyBorder="1" applyAlignment="1">
      <alignment horizontal="center" vertical="center" wrapText="1"/>
      <protection/>
    </xf>
    <xf numFmtId="0" fontId="6" fillId="0" borderId="11" xfId="49" applyFont="1" applyBorder="1" applyAlignment="1">
      <alignment horizontal="center" vertical="center" wrapText="1"/>
      <protection/>
    </xf>
    <xf numFmtId="41" fontId="9" fillId="0" borderId="16" xfId="47" applyFont="1" applyBorder="1" applyAlignment="1">
      <alignment vertical="center" wrapText="1"/>
    </xf>
    <xf numFmtId="3" fontId="9" fillId="0" borderId="0" xfId="49" applyNumberFormat="1" applyFont="1" applyBorder="1" applyAlignment="1">
      <alignment horizontal="center" vertical="center"/>
      <protection/>
    </xf>
    <xf numFmtId="0" fontId="0" fillId="0" borderId="0" xfId="49" applyAlignment="1">
      <alignment vertical="center"/>
      <protection/>
    </xf>
    <xf numFmtId="41" fontId="7" fillId="0" borderId="10" xfId="49" applyNumberFormat="1" applyFont="1" applyBorder="1" applyAlignment="1">
      <alignment vertical="center"/>
      <protection/>
    </xf>
    <xf numFmtId="3" fontId="11" fillId="0" borderId="13" xfId="49" applyNumberFormat="1" applyFont="1" applyBorder="1" applyAlignment="1">
      <alignment horizontal="center" vertical="center"/>
      <protection/>
    </xf>
    <xf numFmtId="3" fontId="11" fillId="0" borderId="11" xfId="49" applyNumberFormat="1" applyFont="1" applyBorder="1" applyAlignment="1">
      <alignment horizontal="center" vertical="center"/>
      <protection/>
    </xf>
    <xf numFmtId="3" fontId="11" fillId="0" borderId="14" xfId="49" applyNumberFormat="1" applyFont="1" applyBorder="1" applyAlignment="1">
      <alignment horizontal="center" vertical="center"/>
      <protection/>
    </xf>
    <xf numFmtId="3" fontId="7" fillId="0" borderId="0" xfId="49" applyNumberFormat="1" applyFont="1" applyBorder="1" applyAlignment="1">
      <alignment horizontal="center" vertical="center"/>
      <protection/>
    </xf>
    <xf numFmtId="41" fontId="7" fillId="0" borderId="0" xfId="49" applyNumberFormat="1" applyFont="1" applyBorder="1" applyAlignment="1">
      <alignment vertical="center"/>
      <protection/>
    </xf>
    <xf numFmtId="0" fontId="0" fillId="0" borderId="0" xfId="49" applyFont="1">
      <alignment/>
      <protection/>
    </xf>
    <xf numFmtId="0" fontId="7" fillId="0" borderId="11" xfId="49" applyFont="1" applyBorder="1" applyAlignment="1">
      <alignment horizontal="center" vertical="center" wrapText="1"/>
      <protection/>
    </xf>
    <xf numFmtId="0" fontId="7" fillId="0" borderId="14" xfId="49" applyFont="1" applyBorder="1" applyAlignment="1">
      <alignment horizontal="center" vertical="center" wrapText="1"/>
      <protection/>
    </xf>
    <xf numFmtId="41" fontId="13" fillId="0" borderId="16" xfId="47" applyFont="1" applyBorder="1" applyAlignment="1">
      <alignment vertical="center" wrapText="1"/>
    </xf>
    <xf numFmtId="193" fontId="9" fillId="0" borderId="17" xfId="47" applyNumberFormat="1" applyFont="1" applyBorder="1" applyAlignment="1">
      <alignment horizontal="center" vertical="center"/>
    </xf>
    <xf numFmtId="193" fontId="9" fillId="0" borderId="15" xfId="47" applyNumberFormat="1" applyFont="1" applyBorder="1" applyAlignment="1">
      <alignment horizontal="center" vertical="center"/>
    </xf>
    <xf numFmtId="190" fontId="9" fillId="0" borderId="0" xfId="47" applyNumberFormat="1" applyFont="1" applyBorder="1" applyAlignment="1">
      <alignment horizontal="center" vertical="center"/>
    </xf>
    <xf numFmtId="193" fontId="9" fillId="0" borderId="18" xfId="47" applyNumberFormat="1" applyFont="1" applyBorder="1" applyAlignment="1">
      <alignment horizontal="center" vertical="center"/>
    </xf>
    <xf numFmtId="193" fontId="9" fillId="0" borderId="0" xfId="47" applyNumberFormat="1" applyFont="1" applyBorder="1" applyAlignment="1">
      <alignment horizontal="center" vertical="center"/>
    </xf>
    <xf numFmtId="193" fontId="9" fillId="0" borderId="19" xfId="47" applyNumberFormat="1" applyFont="1" applyBorder="1" applyAlignment="1">
      <alignment horizontal="center" vertical="center"/>
    </xf>
    <xf numFmtId="193" fontId="9" fillId="0" borderId="20" xfId="47" applyNumberFormat="1" applyFont="1" applyBorder="1" applyAlignment="1">
      <alignment horizontal="center" vertical="center"/>
    </xf>
    <xf numFmtId="193" fontId="7" fillId="0" borderId="11" xfId="49" applyNumberFormat="1" applyFont="1" applyBorder="1" applyAlignment="1">
      <alignment horizontal="center" vertical="center"/>
      <protection/>
    </xf>
    <xf numFmtId="193" fontId="7" fillId="0" borderId="14" xfId="49" applyNumberFormat="1" applyFont="1" applyBorder="1" applyAlignment="1">
      <alignment horizontal="center" vertical="center"/>
      <protection/>
    </xf>
    <xf numFmtId="190" fontId="7" fillId="0" borderId="0" xfId="49" applyNumberFormat="1" applyFont="1" applyBorder="1" applyAlignment="1">
      <alignment horizontal="center" vertical="center"/>
      <protection/>
    </xf>
    <xf numFmtId="193" fontId="0" fillId="0" borderId="0" xfId="49" applyNumberFormat="1">
      <alignment/>
      <protection/>
    </xf>
    <xf numFmtId="0" fontId="9" fillId="0" borderId="0" xfId="0" applyFont="1" applyAlignment="1">
      <alignment/>
    </xf>
    <xf numFmtId="0" fontId="7" fillId="0" borderId="13" xfId="49" applyFont="1" applyBorder="1" applyAlignment="1">
      <alignment horizontal="center" vertical="center" wrapText="1"/>
      <protection/>
    </xf>
    <xf numFmtId="193" fontId="7" fillId="0" borderId="13" xfId="49" applyNumberFormat="1" applyFont="1" applyBorder="1" applyAlignment="1">
      <alignment horizontal="center" vertical="center"/>
      <protection/>
    </xf>
    <xf numFmtId="193" fontId="9" fillId="0" borderId="12" xfId="47" applyNumberFormat="1" applyFont="1" applyBorder="1" applyAlignment="1">
      <alignment horizontal="center" vertical="center"/>
    </xf>
    <xf numFmtId="193" fontId="9" fillId="0" borderId="21" xfId="47" applyNumberFormat="1" applyFont="1" applyBorder="1" applyAlignment="1">
      <alignment horizontal="center" vertical="center"/>
    </xf>
    <xf numFmtId="193" fontId="9" fillId="0" borderId="22" xfId="47" applyNumberFormat="1" applyFont="1" applyBorder="1" applyAlignment="1">
      <alignment horizontal="center" vertical="center"/>
    </xf>
    <xf numFmtId="3" fontId="10" fillId="33" borderId="17" xfId="49" applyNumberFormat="1" applyFont="1" applyFill="1" applyBorder="1" applyAlignment="1">
      <alignment horizontal="center" vertical="center"/>
      <protection/>
    </xf>
    <xf numFmtId="3" fontId="10" fillId="33" borderId="15" xfId="49" applyNumberFormat="1" applyFont="1" applyFill="1" applyBorder="1" applyAlignment="1">
      <alignment horizontal="center" vertical="center"/>
      <protection/>
    </xf>
    <xf numFmtId="3" fontId="10" fillId="33" borderId="12" xfId="49" applyNumberFormat="1" applyFont="1" applyFill="1" applyBorder="1" applyAlignment="1">
      <alignment horizontal="center" vertical="center"/>
      <protection/>
    </xf>
    <xf numFmtId="3" fontId="10" fillId="33" borderId="18" xfId="49" applyNumberFormat="1" applyFont="1" applyFill="1" applyBorder="1" applyAlignment="1">
      <alignment horizontal="center" vertical="center"/>
      <protection/>
    </xf>
    <xf numFmtId="3" fontId="10" fillId="33" borderId="0" xfId="49" applyNumberFormat="1" applyFont="1" applyFill="1" applyBorder="1" applyAlignment="1">
      <alignment horizontal="center" vertical="center"/>
      <protection/>
    </xf>
    <xf numFmtId="3" fontId="10" fillId="33" borderId="19" xfId="49" applyNumberFormat="1" applyFont="1" applyFill="1" applyBorder="1" applyAlignment="1">
      <alignment horizontal="center" vertical="center"/>
      <protection/>
    </xf>
    <xf numFmtId="191" fontId="10" fillId="33" borderId="18" xfId="49" applyNumberFormat="1" applyFont="1" applyFill="1" applyBorder="1" applyAlignment="1">
      <alignment horizontal="center" vertical="center"/>
      <protection/>
    </xf>
    <xf numFmtId="191" fontId="10" fillId="33" borderId="0" xfId="49" applyNumberFormat="1" applyFont="1" applyFill="1" applyBorder="1" applyAlignment="1">
      <alignment horizontal="center" vertical="center"/>
      <protection/>
    </xf>
    <xf numFmtId="3" fontId="10" fillId="33" borderId="21" xfId="49" applyNumberFormat="1" applyFont="1" applyFill="1" applyBorder="1" applyAlignment="1">
      <alignment horizontal="center" vertical="center"/>
      <protection/>
    </xf>
    <xf numFmtId="3" fontId="10" fillId="33" borderId="20" xfId="49" applyNumberFormat="1" applyFont="1" applyFill="1" applyBorder="1" applyAlignment="1">
      <alignment horizontal="center" vertical="center"/>
      <protection/>
    </xf>
    <xf numFmtId="191" fontId="10" fillId="33" borderId="20" xfId="49" applyNumberFormat="1" applyFont="1" applyFill="1" applyBorder="1" applyAlignment="1">
      <alignment horizontal="center" vertical="center"/>
      <protection/>
    </xf>
    <xf numFmtId="3" fontId="10" fillId="33" borderId="22" xfId="49" applyNumberFormat="1" applyFont="1" applyFill="1" applyBorder="1" applyAlignment="1">
      <alignment horizontal="center" vertical="center"/>
      <protection/>
    </xf>
    <xf numFmtId="191" fontId="10" fillId="33" borderId="22" xfId="49" applyNumberFormat="1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 wrapText="1"/>
      <protection/>
    </xf>
    <xf numFmtId="0" fontId="5" fillId="0" borderId="0" xfId="49" applyFont="1" applyAlignment="1">
      <alignment horizontal="center" vertical="center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AC 21 a.c. BG mac_inq" xfId="46"/>
    <cellStyle name="Comma [0]" xfId="47"/>
    <cellStyle name="Neutrale" xfId="48"/>
    <cellStyle name="Normale_Cartel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48"/>
      <c:rotY val="20"/>
      <c:depthPercent val="100"/>
      <c:rAngAx val="1"/>
    </c:view3D>
    <c:plotArea>
      <c:layout>
        <c:manualLayout>
          <c:xMode val="edge"/>
          <c:yMode val="edge"/>
          <c:x val="0.03"/>
          <c:y val="0.03675"/>
          <c:w val="0.95075"/>
          <c:h val="0.754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mac_inq!$A$5</c:f>
              <c:strCache>
                <c:ptCount val="1"/>
                <c:pt idx="0">
                  <c:v>1-Produzione energia e trasform. combustibili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mac_inq!$B$5:$M$5</c:f>
              <c:numCache/>
            </c:numRef>
          </c:val>
          <c:shape val="cylinder"/>
        </c:ser>
        <c:ser>
          <c:idx val="1"/>
          <c:order val="1"/>
          <c:tx>
            <c:strRef>
              <c:f>mac_inq!$A$6</c:f>
              <c:strCache>
                <c:ptCount val="1"/>
                <c:pt idx="0">
                  <c:v>2-Combustione non industriale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mac_inq!$B$6:$M$6</c:f>
              <c:numCache/>
            </c:numRef>
          </c:val>
          <c:shape val="cylinder"/>
        </c:ser>
        <c:ser>
          <c:idx val="2"/>
          <c:order val="2"/>
          <c:tx>
            <c:strRef>
              <c:f>mac_inq!$A$7</c:f>
              <c:strCache>
                <c:ptCount val="1"/>
                <c:pt idx="0">
                  <c:v>3-Combustione nell'industria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mac_inq!$B$7:$M$7</c:f>
              <c:numCache/>
            </c:numRef>
          </c:val>
          <c:shape val="cylinder"/>
        </c:ser>
        <c:ser>
          <c:idx val="3"/>
          <c:order val="3"/>
          <c:tx>
            <c:strRef>
              <c:f>mac_inq!$A$8</c:f>
              <c:strCache>
                <c:ptCount val="1"/>
                <c:pt idx="0">
                  <c:v>4-Processi produttivi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mac_inq!$B$8:$M$8</c:f>
              <c:numCache/>
            </c:numRef>
          </c:val>
          <c:shape val="cylinder"/>
        </c:ser>
        <c:ser>
          <c:idx val="4"/>
          <c:order val="4"/>
          <c:tx>
            <c:strRef>
              <c:f>mac_inq!$A$9</c:f>
              <c:strCache>
                <c:ptCount val="1"/>
                <c:pt idx="0">
                  <c:v>5-Estrazione e distribuzione combustibili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mac_inq!$B$9:$M$9</c:f>
              <c:numCache/>
            </c:numRef>
          </c:val>
          <c:shape val="cylinder"/>
        </c:ser>
        <c:ser>
          <c:idx val="5"/>
          <c:order val="5"/>
          <c:tx>
            <c:strRef>
              <c:f>mac_inq!$A$10</c:f>
              <c:strCache>
                <c:ptCount val="1"/>
                <c:pt idx="0">
                  <c:v>6-Uso di solventi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mac_inq!$B$10:$M$10</c:f>
              <c:numCache/>
            </c:numRef>
          </c:val>
          <c:shape val="cylinder"/>
        </c:ser>
        <c:ser>
          <c:idx val="8"/>
          <c:order val="6"/>
          <c:tx>
            <c:strRef>
              <c:f>mac_inq!$A$11</c:f>
              <c:strCache>
                <c:ptCount val="1"/>
                <c:pt idx="0">
                  <c:v>7-Trasporto su strada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mac_inq!$B$11:$M$11</c:f>
              <c:numCache/>
            </c:numRef>
          </c:val>
          <c:shape val="cylinder"/>
        </c:ser>
        <c:ser>
          <c:idx val="9"/>
          <c:order val="7"/>
          <c:tx>
            <c:strRef>
              <c:f>mac_inq!$A$12</c:f>
              <c:strCache>
                <c:ptCount val="1"/>
                <c:pt idx="0">
                  <c:v>8-Altre sorgenti mobili e macchinari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mac_inq!$B$12:$M$12</c:f>
              <c:numCache/>
            </c:numRef>
          </c:val>
          <c:shape val="cylinder"/>
        </c:ser>
        <c:ser>
          <c:idx val="10"/>
          <c:order val="8"/>
          <c:tx>
            <c:strRef>
              <c:f>mac_inq!$A$13</c:f>
              <c:strCache>
                <c:ptCount val="1"/>
                <c:pt idx="0">
                  <c:v>9-Trattamento e smaltimento rifiuti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mac_inq!$B$13:$M$13</c:f>
              <c:numCache/>
            </c:numRef>
          </c:val>
          <c:shape val="cylinder"/>
        </c:ser>
        <c:ser>
          <c:idx val="6"/>
          <c:order val="9"/>
          <c:tx>
            <c:strRef>
              <c:f>mac_inq!$A$14</c:f>
              <c:strCache>
                <c:ptCount val="1"/>
                <c:pt idx="0">
                  <c:v>10-Agricoltura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mac_inq!$B$14:$M$14</c:f>
              <c:numCache/>
            </c:numRef>
          </c:val>
          <c:shape val="cylinder"/>
        </c:ser>
        <c:ser>
          <c:idx val="7"/>
          <c:order val="10"/>
          <c:tx>
            <c:strRef>
              <c:f>mac_inq!$A$15</c:f>
              <c:strCache>
                <c:ptCount val="1"/>
                <c:pt idx="0">
                  <c:v>11-Altre sorgenti e assorbimenti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mac_inq!$B$15:$M$15</c:f>
              <c:numCache/>
            </c:numRef>
          </c:val>
          <c:shape val="cylinder"/>
        </c:ser>
        <c:overlap val="100"/>
        <c:shape val="cylinder"/>
        <c:axId val="19543452"/>
        <c:axId val="41673341"/>
      </c:bar3DChart>
      <c:catAx>
        <c:axId val="1954345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</a:defRPr>
            </a:pPr>
          </a:p>
        </c:txPr>
        <c:crossAx val="41673341"/>
        <c:crosses val="autoZero"/>
        <c:auto val="1"/>
        <c:lblOffset val="100"/>
        <c:tickLblSkip val="1"/>
        <c:noMultiLvlLbl val="0"/>
      </c:catAx>
      <c:valAx>
        <c:axId val="4167334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9543452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75"/>
          <c:y val="0.7875"/>
          <c:w val="0.97175"/>
          <c:h val="0.2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16</xdr:row>
      <xdr:rowOff>161925</xdr:rowOff>
    </xdr:from>
    <xdr:to>
      <xdr:col>14</xdr:col>
      <xdr:colOff>85725</xdr:colOff>
      <xdr:row>47</xdr:row>
      <xdr:rowOff>161925</xdr:rowOff>
    </xdr:to>
    <xdr:graphicFrame>
      <xdr:nvGraphicFramePr>
        <xdr:cNvPr id="1" name="Grafico 1"/>
        <xdr:cNvGraphicFramePr/>
      </xdr:nvGraphicFramePr>
      <xdr:xfrm>
        <a:off x="38100" y="6162675"/>
        <a:ext cx="100869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27.7109375" style="2" customWidth="1"/>
    <col min="2" max="3" width="9.421875" style="2" customWidth="1"/>
    <col min="4" max="4" width="9.7109375" style="2" customWidth="1"/>
    <col min="5" max="14" width="9.421875" style="2" customWidth="1"/>
    <col min="15" max="15" width="9.7109375" style="2" customWidth="1"/>
    <col min="16" max="16" width="9.421875" style="2" customWidth="1"/>
    <col min="17" max="16384" width="9.140625" style="2" customWidth="1"/>
  </cols>
  <sheetData>
    <row r="1" spans="1:16" ht="36" customHeight="1">
      <c r="A1" s="58" t="s">
        <v>44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1"/>
    </row>
    <row r="2" spans="1:16" ht="12.75">
      <c r="A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48" customHeight="1">
      <c r="A3" s="4"/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35</v>
      </c>
      <c r="I3" s="5" t="s">
        <v>6</v>
      </c>
      <c r="J3" s="5" t="s">
        <v>7</v>
      </c>
      <c r="K3" s="5" t="s">
        <v>8</v>
      </c>
      <c r="L3" s="6" t="s">
        <v>9</v>
      </c>
      <c r="M3" s="7" t="s">
        <v>36</v>
      </c>
      <c r="N3" s="5" t="s">
        <v>10</v>
      </c>
      <c r="O3" s="8" t="s">
        <v>11</v>
      </c>
      <c r="P3" s="9"/>
    </row>
    <row r="4" spans="1:16" ht="15.75">
      <c r="A4" s="10"/>
      <c r="B4" s="11" t="s">
        <v>12</v>
      </c>
      <c r="C4" s="11" t="s">
        <v>12</v>
      </c>
      <c r="D4" s="11" t="s">
        <v>12</v>
      </c>
      <c r="E4" s="11" t="s">
        <v>12</v>
      </c>
      <c r="F4" s="11" t="s">
        <v>12</v>
      </c>
      <c r="G4" s="11" t="s">
        <v>13</v>
      </c>
      <c r="H4" s="11" t="s">
        <v>12</v>
      </c>
      <c r="I4" s="11" t="s">
        <v>12</v>
      </c>
      <c r="J4" s="11" t="s">
        <v>12</v>
      </c>
      <c r="K4" s="11" t="s">
        <v>12</v>
      </c>
      <c r="L4" s="12" t="s">
        <v>12</v>
      </c>
      <c r="M4" s="13" t="s">
        <v>13</v>
      </c>
      <c r="N4" s="14" t="s">
        <v>12</v>
      </c>
      <c r="O4" s="12" t="s">
        <v>13</v>
      </c>
      <c r="P4" s="9"/>
    </row>
    <row r="5" spans="1:16" s="17" customFormat="1" ht="30" customHeight="1">
      <c r="A5" s="15" t="s">
        <v>14</v>
      </c>
      <c r="B5" s="45">
        <v>2983.77173067813</v>
      </c>
      <c r="C5" s="46">
        <v>6436.72026423753</v>
      </c>
      <c r="D5" s="46">
        <v>599.896245621248</v>
      </c>
      <c r="E5" s="46">
        <v>1429.84103697789</v>
      </c>
      <c r="F5" s="46">
        <v>10919.0947538044</v>
      </c>
      <c r="G5" s="46">
        <v>11342.749454</v>
      </c>
      <c r="H5" s="46">
        <v>329.36621547928</v>
      </c>
      <c r="I5" s="46">
        <v>13.102161</v>
      </c>
      <c r="J5" s="46">
        <v>136.09499</v>
      </c>
      <c r="K5" s="46">
        <v>143.70241</v>
      </c>
      <c r="L5" s="47">
        <v>149.8868</v>
      </c>
      <c r="M5" s="45">
        <v>11476.6466121373</v>
      </c>
      <c r="N5" s="46">
        <v>9673.81316542722</v>
      </c>
      <c r="O5" s="47">
        <v>233.947834238236</v>
      </c>
      <c r="P5" s="16"/>
    </row>
    <row r="6" spans="1:16" s="17" customFormat="1" ht="30" customHeight="1">
      <c r="A6" s="15" t="s">
        <v>15</v>
      </c>
      <c r="B6" s="48">
        <v>800.065305285769</v>
      </c>
      <c r="C6" s="49">
        <v>10511.7862108534</v>
      </c>
      <c r="D6" s="49">
        <v>9835.30504171749</v>
      </c>
      <c r="E6" s="49">
        <v>6739.61017137815</v>
      </c>
      <c r="F6" s="49">
        <v>76409.3586430578</v>
      </c>
      <c r="G6" s="49">
        <v>13561.3301293795</v>
      </c>
      <c r="H6" s="49">
        <v>524.028397524144</v>
      </c>
      <c r="I6" s="49">
        <v>190.2942060001</v>
      </c>
      <c r="J6" s="49">
        <v>7989.49751000001</v>
      </c>
      <c r="K6" s="49">
        <v>8186.32912999999</v>
      </c>
      <c r="L6" s="50">
        <v>8639.29435</v>
      </c>
      <c r="M6" s="48">
        <v>13885.9808461261</v>
      </c>
      <c r="N6" s="49">
        <v>31159.0682120943</v>
      </c>
      <c r="O6" s="50">
        <v>264.721378211061</v>
      </c>
      <c r="P6" s="16"/>
    </row>
    <row r="7" spans="1:16" s="17" customFormat="1" ht="30" customHeight="1">
      <c r="A7" s="15" t="s">
        <v>16</v>
      </c>
      <c r="B7" s="48">
        <v>5679.2669592784</v>
      </c>
      <c r="C7" s="49">
        <v>19364.2877611048</v>
      </c>
      <c r="D7" s="49">
        <v>3505.78150206221</v>
      </c>
      <c r="E7" s="49">
        <v>851.254685876425</v>
      </c>
      <c r="F7" s="49">
        <v>12868.1504584882</v>
      </c>
      <c r="G7" s="49">
        <v>10994.3221544785</v>
      </c>
      <c r="H7" s="49">
        <v>338.487207214869</v>
      </c>
      <c r="I7" s="49">
        <v>361.666155709999</v>
      </c>
      <c r="J7" s="49">
        <v>1456.55691</v>
      </c>
      <c r="K7" s="49">
        <v>1775.07719</v>
      </c>
      <c r="L7" s="50">
        <v>2278.23051000001</v>
      </c>
      <c r="M7" s="48">
        <v>11116.4727093755</v>
      </c>
      <c r="N7" s="49">
        <v>28557.6266866464</v>
      </c>
      <c r="O7" s="50">
        <v>619.729911682738</v>
      </c>
      <c r="P7" s="16"/>
    </row>
    <row r="8" spans="1:16" s="17" customFormat="1" ht="30" customHeight="1">
      <c r="A8" s="15" t="s">
        <v>17</v>
      </c>
      <c r="B8" s="48">
        <v>2017.505747</v>
      </c>
      <c r="C8" s="49">
        <v>1502.746879</v>
      </c>
      <c r="D8" s="49">
        <v>12706.2503922678</v>
      </c>
      <c r="E8" s="49">
        <v>171.2615497352</v>
      </c>
      <c r="F8" s="49">
        <v>21016.103701</v>
      </c>
      <c r="G8" s="49">
        <v>3378.039355</v>
      </c>
      <c r="H8" s="49">
        <v>54.1361945</v>
      </c>
      <c r="I8" s="49">
        <v>44.57695</v>
      </c>
      <c r="J8" s="49">
        <v>346.80888</v>
      </c>
      <c r="K8" s="49">
        <v>610.579390000001</v>
      </c>
      <c r="L8" s="50">
        <v>912.853929999998</v>
      </c>
      <c r="M8" s="48">
        <v>3403.04448890439</v>
      </c>
      <c r="N8" s="49">
        <v>16853.770653454</v>
      </c>
      <c r="O8" s="50">
        <v>98.33878794221</v>
      </c>
      <c r="P8" s="16"/>
    </row>
    <row r="9" spans="1:16" s="17" customFormat="1" ht="30" customHeight="1">
      <c r="A9" s="15" t="s">
        <v>18</v>
      </c>
      <c r="B9" s="48"/>
      <c r="C9" s="49"/>
      <c r="D9" s="49">
        <v>6785.1734080552</v>
      </c>
      <c r="E9" s="49">
        <v>73956.9531144415</v>
      </c>
      <c r="F9" s="49"/>
      <c r="G9" s="49"/>
      <c r="H9" s="49"/>
      <c r="I9" s="49"/>
      <c r="J9" s="49"/>
      <c r="K9" s="49"/>
      <c r="L9" s="50"/>
      <c r="M9" s="48">
        <v>1848.92382786104</v>
      </c>
      <c r="N9" s="49">
        <v>7820.57075165739</v>
      </c>
      <c r="O9" s="50"/>
      <c r="P9" s="16"/>
    </row>
    <row r="10" spans="1:16" s="17" customFormat="1" ht="30" customHeight="1">
      <c r="A10" s="15" t="s">
        <v>19</v>
      </c>
      <c r="B10" s="51">
        <v>1.22288428124</v>
      </c>
      <c r="C10" s="49">
        <v>57.18655284372</v>
      </c>
      <c r="D10" s="49">
        <v>78382.4744740566</v>
      </c>
      <c r="E10" s="52">
        <v>0.0676</v>
      </c>
      <c r="F10" s="49">
        <v>47.675</v>
      </c>
      <c r="G10" s="49"/>
      <c r="H10" s="49"/>
      <c r="I10" s="49">
        <v>149.4501</v>
      </c>
      <c r="J10" s="49">
        <v>911.847310000001</v>
      </c>
      <c r="K10" s="49">
        <v>1039.37464</v>
      </c>
      <c r="L10" s="50">
        <v>1562.76849</v>
      </c>
      <c r="M10" s="48">
        <v>2574.74583725001</v>
      </c>
      <c r="N10" s="49">
        <v>78457.4872649259</v>
      </c>
      <c r="O10" s="50">
        <v>10.0721056746112</v>
      </c>
      <c r="P10" s="16"/>
    </row>
    <row r="11" spans="1:16" s="17" customFormat="1" ht="30" customHeight="1">
      <c r="A11" s="15" t="s">
        <v>20</v>
      </c>
      <c r="B11" s="48">
        <v>106.096301060364</v>
      </c>
      <c r="C11" s="49">
        <v>62910.3799991572</v>
      </c>
      <c r="D11" s="49">
        <v>14825.4145424513</v>
      </c>
      <c r="E11" s="49">
        <v>1244.81020369032</v>
      </c>
      <c r="F11" s="49">
        <v>67015.2685841722</v>
      </c>
      <c r="G11" s="49">
        <v>17023.1069545164</v>
      </c>
      <c r="H11" s="49">
        <v>592.698135934545</v>
      </c>
      <c r="I11" s="49">
        <v>971.61839793918</v>
      </c>
      <c r="J11" s="49">
        <v>3439.93804000005</v>
      </c>
      <c r="K11" s="49">
        <v>4644.32380000021</v>
      </c>
      <c r="L11" s="50">
        <v>5990.10060000017</v>
      </c>
      <c r="M11" s="48">
        <v>17230.851254117</v>
      </c>
      <c r="N11" s="49">
        <v>98965.1850285331</v>
      </c>
      <c r="O11" s="50">
        <v>1428.1377647566</v>
      </c>
      <c r="P11" s="16"/>
    </row>
    <row r="12" spans="1:16" s="17" customFormat="1" ht="30" customHeight="1">
      <c r="A12" s="15" t="s">
        <v>21</v>
      </c>
      <c r="B12" s="48">
        <v>202.07201564</v>
      </c>
      <c r="C12" s="49">
        <v>12387.2637686348</v>
      </c>
      <c r="D12" s="49">
        <v>1600.02278312723</v>
      </c>
      <c r="E12" s="49">
        <v>28.1704860836234</v>
      </c>
      <c r="F12" s="49">
        <v>5837.34773729992</v>
      </c>
      <c r="G12" s="49">
        <v>1362.4954809738</v>
      </c>
      <c r="H12" s="49">
        <v>48.2984953357656</v>
      </c>
      <c r="I12" s="52">
        <v>2.31942003637471</v>
      </c>
      <c r="J12" s="49">
        <v>584.763839999997</v>
      </c>
      <c r="K12" s="49">
        <v>587.646359999997</v>
      </c>
      <c r="L12" s="50">
        <v>595.535629999997</v>
      </c>
      <c r="M12" s="48">
        <v>1377.59269473596</v>
      </c>
      <c r="N12" s="49">
        <v>17354.9872187699</v>
      </c>
      <c r="O12" s="50">
        <v>275.75029310541</v>
      </c>
      <c r="P12" s="16"/>
    </row>
    <row r="13" spans="1:16" s="17" customFormat="1" ht="30" customHeight="1">
      <c r="A13" s="15" t="s">
        <v>22</v>
      </c>
      <c r="B13" s="48">
        <v>840.193187432278</v>
      </c>
      <c r="C13" s="49">
        <v>3154.23646251707</v>
      </c>
      <c r="D13" s="49">
        <v>1128.21649608269</v>
      </c>
      <c r="E13" s="49">
        <v>78623.0632409144</v>
      </c>
      <c r="F13" s="49">
        <v>1250.42937506284</v>
      </c>
      <c r="G13" s="49">
        <v>1031.21131357129</v>
      </c>
      <c r="H13" s="49">
        <v>428.615785780197</v>
      </c>
      <c r="I13" s="49">
        <v>522.932443</v>
      </c>
      <c r="J13" s="49">
        <v>37.5269900000001</v>
      </c>
      <c r="K13" s="49">
        <v>39.3810300000001</v>
      </c>
      <c r="L13" s="50">
        <v>44.0270100000001</v>
      </c>
      <c r="M13" s="48">
        <v>3124.51539875666</v>
      </c>
      <c r="N13" s="49">
        <v>6214.65509698323</v>
      </c>
      <c r="O13" s="50">
        <v>125.58802409964</v>
      </c>
      <c r="P13" s="16"/>
    </row>
    <row r="14" spans="1:16" s="17" customFormat="1" ht="30" customHeight="1">
      <c r="A14" s="15" t="s">
        <v>23</v>
      </c>
      <c r="B14" s="48">
        <v>40.363611</v>
      </c>
      <c r="C14" s="49">
        <v>686.887474299999</v>
      </c>
      <c r="D14" s="49">
        <v>56841.2483731001</v>
      </c>
      <c r="E14" s="49">
        <v>220911.551068949</v>
      </c>
      <c r="F14" s="49">
        <v>2106.0421818</v>
      </c>
      <c r="G14" s="49"/>
      <c r="H14" s="49">
        <v>10351.09354798</v>
      </c>
      <c r="I14" s="49">
        <v>99460.7445000002</v>
      </c>
      <c r="J14" s="49">
        <v>525.696379999999</v>
      </c>
      <c r="K14" s="49">
        <v>1044.62977</v>
      </c>
      <c r="L14" s="50">
        <v>2151.71597</v>
      </c>
      <c r="M14" s="48">
        <v>8607.41465402176</v>
      </c>
      <c r="N14" s="49">
        <v>61003.6774467093</v>
      </c>
      <c r="O14" s="50">
        <v>5866.47528802507</v>
      </c>
      <c r="P14" s="16"/>
    </row>
    <row r="15" spans="1:16" s="17" customFormat="1" ht="30" customHeight="1">
      <c r="A15" s="15" t="s">
        <v>24</v>
      </c>
      <c r="B15" s="53">
        <v>13.06159136</v>
      </c>
      <c r="C15" s="54">
        <v>55.541922</v>
      </c>
      <c r="D15" s="54">
        <v>32057.0403976</v>
      </c>
      <c r="E15" s="54">
        <v>4743.33522877199</v>
      </c>
      <c r="F15" s="54">
        <v>1631.635834</v>
      </c>
      <c r="G15" s="54">
        <v>-4801.94765810494</v>
      </c>
      <c r="H15" s="55">
        <v>1.7945119728</v>
      </c>
      <c r="I15" s="54">
        <v>61.984826</v>
      </c>
      <c r="J15" s="54">
        <v>601.37249</v>
      </c>
      <c r="K15" s="54">
        <v>772.15557</v>
      </c>
      <c r="L15" s="56">
        <v>857.243539999999</v>
      </c>
      <c r="M15" s="53">
        <v>-4682.82951281773</v>
      </c>
      <c r="N15" s="54">
        <v>32370.6881773827</v>
      </c>
      <c r="O15" s="57">
        <v>5.2616035796</v>
      </c>
      <c r="P15" s="16"/>
    </row>
    <row r="16" spans="1:16" s="17" customFormat="1" ht="30" customHeight="1">
      <c r="A16" s="18" t="s">
        <v>25</v>
      </c>
      <c r="B16" s="19">
        <f aca="true" t="shared" si="0" ref="B16:O16">SUM(B5:B15)</f>
        <v>12683.61933301618</v>
      </c>
      <c r="C16" s="20">
        <f t="shared" si="0"/>
        <v>117067.03729464853</v>
      </c>
      <c r="D16" s="20">
        <f t="shared" si="0"/>
        <v>218266.82365614187</v>
      </c>
      <c r="E16" s="20">
        <f t="shared" si="0"/>
        <v>388699.9183868185</v>
      </c>
      <c r="F16" s="20">
        <f t="shared" si="0"/>
        <v>199101.10626868537</v>
      </c>
      <c r="G16" s="20">
        <f t="shared" si="0"/>
        <v>53891.30718381455</v>
      </c>
      <c r="H16" s="20">
        <f t="shared" si="0"/>
        <v>12668.5184917216</v>
      </c>
      <c r="I16" s="20">
        <f t="shared" si="0"/>
        <v>101778.68915968586</v>
      </c>
      <c r="J16" s="20">
        <f t="shared" si="0"/>
        <v>16030.103340000058</v>
      </c>
      <c r="K16" s="20">
        <f t="shared" si="0"/>
        <v>18843.1992900002</v>
      </c>
      <c r="L16" s="21">
        <f t="shared" si="0"/>
        <v>23181.656830000178</v>
      </c>
      <c r="M16" s="19">
        <f t="shared" si="0"/>
        <v>69963.358810468</v>
      </c>
      <c r="N16" s="20">
        <f t="shared" si="0"/>
        <v>388431.5297025835</v>
      </c>
      <c r="O16" s="21">
        <f t="shared" si="0"/>
        <v>8928.022991315176</v>
      </c>
      <c r="P16" s="22"/>
    </row>
    <row r="17" spans="1:16" s="17" customFormat="1" ht="19.5" customHeight="1">
      <c r="A17" s="23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1:16" ht="15.75" customHeight="1">
      <c r="A18" s="24"/>
      <c r="G18" s="24"/>
      <c r="P18" s="39"/>
    </row>
    <row r="47" ht="15.75" customHeight="1"/>
    <row r="48" ht="15.75" customHeight="1"/>
    <row r="49" spans="1:15" ht="19.5" customHeight="1">
      <c r="A49" s="59" t="s">
        <v>45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</row>
    <row r="51" spans="1:16" ht="42.75" customHeight="1">
      <c r="A51" s="4"/>
      <c r="B51" s="25" t="s">
        <v>37</v>
      </c>
      <c r="C51" s="25" t="s">
        <v>1</v>
      </c>
      <c r="D51" s="25" t="s">
        <v>2</v>
      </c>
      <c r="E51" s="25" t="s">
        <v>38</v>
      </c>
      <c r="F51" s="25" t="s">
        <v>4</v>
      </c>
      <c r="G51" s="25" t="s">
        <v>39</v>
      </c>
      <c r="H51" s="25" t="s">
        <v>40</v>
      </c>
      <c r="I51" s="25" t="s">
        <v>41</v>
      </c>
      <c r="J51" s="25" t="s">
        <v>7</v>
      </c>
      <c r="K51" s="25" t="s">
        <v>8</v>
      </c>
      <c r="L51" s="26" t="s">
        <v>9</v>
      </c>
      <c r="M51" s="40" t="s">
        <v>42</v>
      </c>
      <c r="N51" s="25" t="s">
        <v>43</v>
      </c>
      <c r="O51" s="26" t="s">
        <v>11</v>
      </c>
      <c r="P51" s="9"/>
    </row>
    <row r="52" spans="1:16" ht="22.5">
      <c r="A52" s="27" t="s">
        <v>26</v>
      </c>
      <c r="B52" s="28">
        <f aca="true" t="shared" si="1" ref="B52:O52">IF(ISNUMBER(B5)=TRUE,B5/B$16,"")</f>
        <v>0.23524608018715945</v>
      </c>
      <c r="C52" s="29">
        <f t="shared" si="1"/>
        <v>0.05498319948113841</v>
      </c>
      <c r="D52" s="29">
        <f t="shared" si="1"/>
        <v>0.002748453638406935</v>
      </c>
      <c r="E52" s="29">
        <f t="shared" si="1"/>
        <v>0.00367852157755014</v>
      </c>
      <c r="F52" s="29">
        <f t="shared" si="1"/>
        <v>0.05484195923587269</v>
      </c>
      <c r="G52" s="29">
        <f t="shared" si="1"/>
        <v>0.2104745653192585</v>
      </c>
      <c r="H52" s="29">
        <f t="shared" si="1"/>
        <v>0.025998795020468136</v>
      </c>
      <c r="I52" s="29">
        <f t="shared" si="1"/>
        <v>0.00012873187018004663</v>
      </c>
      <c r="J52" s="29">
        <f t="shared" si="1"/>
        <v>0.008489963359150716</v>
      </c>
      <c r="K52" s="29">
        <f t="shared" si="1"/>
        <v>0.0076262214175201485</v>
      </c>
      <c r="L52" s="42">
        <f t="shared" si="1"/>
        <v>0.0064657501014347835</v>
      </c>
      <c r="M52" s="28">
        <f t="shared" si="1"/>
        <v>0.16403795940140242</v>
      </c>
      <c r="N52" s="29">
        <f t="shared" si="1"/>
        <v>0.02490480927960282</v>
      </c>
      <c r="O52" s="42">
        <f t="shared" si="1"/>
        <v>0.026203767000355073</v>
      </c>
      <c r="P52" s="30"/>
    </row>
    <row r="53" spans="1:16" ht="19.5" customHeight="1">
      <c r="A53" s="27" t="s">
        <v>27</v>
      </c>
      <c r="B53" s="31">
        <f aca="true" t="shared" si="2" ref="B53:O53">IF(ISNUMBER(B6)=TRUE,B6/B$16,"")</f>
        <v>0.06307862797515167</v>
      </c>
      <c r="C53" s="32">
        <f t="shared" si="2"/>
        <v>0.08979287811304269</v>
      </c>
      <c r="D53" s="32">
        <f t="shared" si="2"/>
        <v>0.04506092532510601</v>
      </c>
      <c r="E53" s="32">
        <f t="shared" si="2"/>
        <v>0.01733885152162847</v>
      </c>
      <c r="F53" s="32">
        <f t="shared" si="2"/>
        <v>0.3837716428352938</v>
      </c>
      <c r="G53" s="32">
        <f t="shared" si="2"/>
        <v>0.2516422562014314</v>
      </c>
      <c r="H53" s="32">
        <f t="shared" si="2"/>
        <v>0.04136461559152137</v>
      </c>
      <c r="I53" s="32">
        <f t="shared" si="2"/>
        <v>0.001869686155041136</v>
      </c>
      <c r="J53" s="32">
        <f t="shared" si="2"/>
        <v>0.4984058643005592</v>
      </c>
      <c r="K53" s="32">
        <f t="shared" si="2"/>
        <v>0.4344447566472616</v>
      </c>
      <c r="L53" s="33">
        <f t="shared" si="2"/>
        <v>0.3726780364904545</v>
      </c>
      <c r="M53" s="31">
        <f t="shared" si="2"/>
        <v>0.19847504582710893</v>
      </c>
      <c r="N53" s="32">
        <f t="shared" si="2"/>
        <v>0.08021765956010922</v>
      </c>
      <c r="O53" s="33">
        <f t="shared" si="2"/>
        <v>0.02965061564789555</v>
      </c>
      <c r="P53" s="30"/>
    </row>
    <row r="54" spans="1:16" ht="19.5" customHeight="1">
      <c r="A54" s="27" t="s">
        <v>28</v>
      </c>
      <c r="B54" s="31">
        <f aca="true" t="shared" si="3" ref="B54:O54">IF(ISNUMBER(B7)=TRUE,B7/B$16,"")</f>
        <v>0.44776390793241055</v>
      </c>
      <c r="C54" s="32">
        <f t="shared" si="3"/>
        <v>0.16541195718796922</v>
      </c>
      <c r="D54" s="32">
        <f t="shared" si="3"/>
        <v>0.016061907363371118</v>
      </c>
      <c r="E54" s="32">
        <f t="shared" si="3"/>
        <v>0.0021900047970406073</v>
      </c>
      <c r="F54" s="32">
        <f t="shared" si="3"/>
        <v>0.06463123535397504</v>
      </c>
      <c r="G54" s="32">
        <f t="shared" si="3"/>
        <v>0.20400919422827585</v>
      </c>
      <c r="H54" s="32">
        <f t="shared" si="3"/>
        <v>0.026718768057690225</v>
      </c>
      <c r="I54" s="32">
        <f t="shared" si="3"/>
        <v>0.003553456609591053</v>
      </c>
      <c r="J54" s="32">
        <f t="shared" si="3"/>
        <v>0.09086385028881509</v>
      </c>
      <c r="K54" s="32">
        <f t="shared" si="3"/>
        <v>0.09420253762013792</v>
      </c>
      <c r="L54" s="33">
        <f t="shared" si="3"/>
        <v>0.09827729427224001</v>
      </c>
      <c r="M54" s="31">
        <f t="shared" si="3"/>
        <v>0.15888992321666867</v>
      </c>
      <c r="N54" s="32">
        <f t="shared" si="3"/>
        <v>0.07352036202754336</v>
      </c>
      <c r="O54" s="33">
        <f t="shared" si="3"/>
        <v>0.06941401386237317</v>
      </c>
      <c r="P54" s="30"/>
    </row>
    <row r="55" spans="1:16" ht="19.5" customHeight="1">
      <c r="A55" s="27" t="s">
        <v>29</v>
      </c>
      <c r="B55" s="31">
        <f aca="true" t="shared" si="4" ref="B55:O55">IF(ISNUMBER(B8)=TRUE,B8/B$16,"")</f>
        <v>0.15906388342547603</v>
      </c>
      <c r="C55" s="32">
        <f t="shared" si="4"/>
        <v>0.012836635433232194</v>
      </c>
      <c r="D55" s="32">
        <f t="shared" si="4"/>
        <v>0.05821430018281322</v>
      </c>
      <c r="E55" s="32">
        <f t="shared" si="4"/>
        <v>0.0004406009408130809</v>
      </c>
      <c r="F55" s="32">
        <f t="shared" si="4"/>
        <v>0.10555493183769121</v>
      </c>
      <c r="G55" s="32">
        <f t="shared" si="4"/>
        <v>0.06268245347024248</v>
      </c>
      <c r="H55" s="32">
        <f t="shared" si="4"/>
        <v>0.004273285351825154</v>
      </c>
      <c r="I55" s="32">
        <f t="shared" si="4"/>
        <v>0.0004379792112478567</v>
      </c>
      <c r="J55" s="32">
        <f t="shared" si="4"/>
        <v>0.021634849922308658</v>
      </c>
      <c r="K55" s="32">
        <f t="shared" si="4"/>
        <v>0.032403170003303325</v>
      </c>
      <c r="L55" s="33">
        <f t="shared" si="4"/>
        <v>0.039378286750351786</v>
      </c>
      <c r="M55" s="31">
        <f t="shared" si="4"/>
        <v>0.0486403818622159</v>
      </c>
      <c r="N55" s="32">
        <f t="shared" si="4"/>
        <v>0.04338929609127944</v>
      </c>
      <c r="O55" s="33">
        <f t="shared" si="4"/>
        <v>0.011014620822310835</v>
      </c>
      <c r="P55" s="30"/>
    </row>
    <row r="56" spans="1:16" ht="19.5" customHeight="1">
      <c r="A56" s="27" t="s">
        <v>30</v>
      </c>
      <c r="B56" s="31">
        <f aca="true" t="shared" si="5" ref="B56:O56">IF(ISNUMBER(B9)=TRUE,B9/B$16,"")</f>
      </c>
      <c r="C56" s="32">
        <f t="shared" si="5"/>
      </c>
      <c r="D56" s="32">
        <f t="shared" si="5"/>
        <v>0.031086599852410825</v>
      </c>
      <c r="E56" s="32">
        <f t="shared" si="5"/>
        <v>0.19026747785638204</v>
      </c>
      <c r="F56" s="32">
        <f t="shared" si="5"/>
      </c>
      <c r="G56" s="32">
        <f t="shared" si="5"/>
      </c>
      <c r="H56" s="32">
        <f t="shared" si="5"/>
      </c>
      <c r="I56" s="32">
        <f t="shared" si="5"/>
      </c>
      <c r="J56" s="32">
        <f t="shared" si="5"/>
      </c>
      <c r="K56" s="32">
        <f t="shared" si="5"/>
      </c>
      <c r="L56" s="33">
        <f t="shared" si="5"/>
      </c>
      <c r="M56" s="31">
        <f t="shared" si="5"/>
        <v>0.026427030652856565</v>
      </c>
      <c r="N56" s="32">
        <f t="shared" si="5"/>
        <v>0.020133717666136655</v>
      </c>
      <c r="O56" s="33">
        <f t="shared" si="5"/>
      </c>
      <c r="P56" s="30"/>
    </row>
    <row r="57" spans="1:16" ht="19.5" customHeight="1">
      <c r="A57" s="27" t="s">
        <v>31</v>
      </c>
      <c r="B57" s="31">
        <f aca="true" t="shared" si="6" ref="B57:O57">IF(ISNUMBER(B10)=TRUE,B10/B$16,"")</f>
        <v>9.641445782409781E-05</v>
      </c>
      <c r="C57" s="32">
        <f t="shared" si="6"/>
        <v>0.0004884940643008326</v>
      </c>
      <c r="D57" s="32">
        <f t="shared" si="6"/>
        <v>0.3591130945193052</v>
      </c>
      <c r="E57" s="32">
        <f t="shared" si="6"/>
        <v>1.7391307999382495E-07</v>
      </c>
      <c r="F57" s="32">
        <f t="shared" si="6"/>
        <v>0.0002394512059398754</v>
      </c>
      <c r="G57" s="32">
        <f t="shared" si="6"/>
      </c>
      <c r="H57" s="32">
        <f t="shared" si="6"/>
      </c>
      <c r="I57" s="32">
        <f t="shared" si="6"/>
        <v>0.0014683830302188309</v>
      </c>
      <c r="J57" s="32">
        <f t="shared" si="6"/>
        <v>0.056883433042172624</v>
      </c>
      <c r="K57" s="32">
        <f t="shared" si="6"/>
        <v>0.055159138530768516</v>
      </c>
      <c r="L57" s="33">
        <f t="shared" si="6"/>
        <v>0.06741401192591065</v>
      </c>
      <c r="M57" s="31">
        <f t="shared" si="6"/>
        <v>0.036801346891092566</v>
      </c>
      <c r="N57" s="32">
        <f t="shared" si="6"/>
        <v>0.2019853726215266</v>
      </c>
      <c r="O57" s="33">
        <f t="shared" si="6"/>
        <v>0.0011281451318403796</v>
      </c>
      <c r="P57" s="30"/>
    </row>
    <row r="58" spans="1:16" ht="19.5" customHeight="1">
      <c r="A58" s="27" t="s">
        <v>20</v>
      </c>
      <c r="B58" s="31">
        <f aca="true" t="shared" si="7" ref="B58:O58">IF(ISNUMBER(B11)=TRUE,B11/B$16,"")</f>
        <v>0.008364828545759751</v>
      </c>
      <c r="C58" s="32">
        <f t="shared" si="7"/>
        <v>0.5373876494441105</v>
      </c>
      <c r="D58" s="32">
        <f t="shared" si="7"/>
        <v>0.06792335314233233</v>
      </c>
      <c r="E58" s="32">
        <f t="shared" si="7"/>
        <v>0.003202496694253316</v>
      </c>
      <c r="F58" s="32">
        <f t="shared" si="7"/>
        <v>0.33658913222579295</v>
      </c>
      <c r="G58" s="32">
        <f t="shared" si="7"/>
        <v>0.3158785311414572</v>
      </c>
      <c r="H58" s="32">
        <f t="shared" si="7"/>
        <v>0.04678511826950017</v>
      </c>
      <c r="I58" s="32">
        <f t="shared" si="7"/>
        <v>0.009546383491093676</v>
      </c>
      <c r="J58" s="32">
        <f t="shared" si="7"/>
        <v>0.2145923807874864</v>
      </c>
      <c r="K58" s="32">
        <f t="shared" si="7"/>
        <v>0.2464721477772027</v>
      </c>
      <c r="L58" s="33">
        <f t="shared" si="7"/>
        <v>0.25839829499365957</v>
      </c>
      <c r="M58" s="31">
        <f t="shared" si="7"/>
        <v>0.24628393414895483</v>
      </c>
      <c r="N58" s="32">
        <f t="shared" si="7"/>
        <v>0.2547815443929316</v>
      </c>
      <c r="O58" s="33">
        <f t="shared" si="7"/>
        <v>0.15996125526847718</v>
      </c>
      <c r="P58" s="30"/>
    </row>
    <row r="59" spans="1:16" ht="19.5" customHeight="1">
      <c r="A59" s="27" t="s">
        <v>21</v>
      </c>
      <c r="B59" s="31">
        <f aca="true" t="shared" si="8" ref="B59:O59">IF(ISNUMBER(B12)=TRUE,B12/B$16,"")</f>
        <v>0.015931731340595747</v>
      </c>
      <c r="C59" s="32">
        <f t="shared" si="8"/>
        <v>0.10581342156509037</v>
      </c>
      <c r="D59" s="32">
        <f t="shared" si="8"/>
        <v>0.007330581699616934</v>
      </c>
      <c r="E59" s="32">
        <f t="shared" si="8"/>
        <v>7.247360946340427E-05</v>
      </c>
      <c r="F59" s="32">
        <f t="shared" si="8"/>
        <v>0.029318509809897614</v>
      </c>
      <c r="G59" s="32">
        <f t="shared" si="8"/>
        <v>0.02528228673924253</v>
      </c>
      <c r="H59" s="32">
        <f t="shared" si="8"/>
        <v>0.003812481733150317</v>
      </c>
      <c r="I59" s="32">
        <f t="shared" si="8"/>
        <v>2.2788857427075442E-05</v>
      </c>
      <c r="J59" s="32">
        <f t="shared" si="8"/>
        <v>0.03647910606669831</v>
      </c>
      <c r="K59" s="32">
        <f t="shared" si="8"/>
        <v>0.031186124551145198</v>
      </c>
      <c r="L59" s="33">
        <f t="shared" si="8"/>
        <v>0.025689951083621165</v>
      </c>
      <c r="M59" s="31">
        <f t="shared" si="8"/>
        <v>0.019690202388194133</v>
      </c>
      <c r="N59" s="32">
        <f t="shared" si="8"/>
        <v>0.04467965623711949</v>
      </c>
      <c r="O59" s="33">
        <f t="shared" si="8"/>
        <v>0.030885929995212696</v>
      </c>
      <c r="P59" s="30"/>
    </row>
    <row r="60" spans="1:16" ht="19.5" customHeight="1">
      <c r="A60" s="27" t="s">
        <v>32</v>
      </c>
      <c r="B60" s="31">
        <f aca="true" t="shared" si="9" ref="B60:O60">IF(ISNUMBER(B13)=TRUE,B13/B$16,"")</f>
        <v>0.0662423843993179</v>
      </c>
      <c r="C60" s="32">
        <f t="shared" si="9"/>
        <v>0.0269438480327994</v>
      </c>
      <c r="D60" s="32">
        <f t="shared" si="9"/>
        <v>0.005168978396185786</v>
      </c>
      <c r="E60" s="32">
        <f t="shared" si="9"/>
        <v>0.20227187998190393</v>
      </c>
      <c r="F60" s="32">
        <f t="shared" si="9"/>
        <v>0.0062803738185934314</v>
      </c>
      <c r="G60" s="32">
        <f t="shared" si="9"/>
        <v>0.019135021350549074</v>
      </c>
      <c r="H60" s="32">
        <f t="shared" si="9"/>
        <v>0.033833142056845976</v>
      </c>
      <c r="I60" s="32">
        <f t="shared" si="9"/>
        <v>0.0051379365102604555</v>
      </c>
      <c r="J60" s="32">
        <f t="shared" si="9"/>
        <v>0.002341032319258895</v>
      </c>
      <c r="K60" s="32">
        <f t="shared" si="9"/>
        <v>0.0020899333172631155</v>
      </c>
      <c r="L60" s="33">
        <f t="shared" si="9"/>
        <v>0.0018992175720168212</v>
      </c>
      <c r="M60" s="31">
        <f t="shared" si="9"/>
        <v>0.044659310986212494</v>
      </c>
      <c r="N60" s="32">
        <f t="shared" si="9"/>
        <v>0.01599935798657154</v>
      </c>
      <c r="O60" s="33">
        <f t="shared" si="9"/>
        <v>0.014066722747220409</v>
      </c>
      <c r="P60" s="30"/>
    </row>
    <row r="61" spans="1:16" ht="19.5" customHeight="1">
      <c r="A61" s="27" t="s">
        <v>33</v>
      </c>
      <c r="B61" s="31">
        <f aca="true" t="shared" si="10" ref="B61:O61">IF(ISNUMBER(B14)=TRUE,B14/B$16,"")</f>
        <v>0.0031823417228338943</v>
      </c>
      <c r="C61" s="32">
        <f t="shared" si="10"/>
        <v>0.00586747123847644</v>
      </c>
      <c r="D61" s="32">
        <f t="shared" si="10"/>
        <v>0.2604209261900835</v>
      </c>
      <c r="E61" s="32">
        <f t="shared" si="10"/>
        <v>0.5683344416067171</v>
      </c>
      <c r="F61" s="32">
        <f t="shared" si="10"/>
        <v>0.010577752285102387</v>
      </c>
      <c r="G61" s="32">
        <f t="shared" si="10"/>
      </c>
      <c r="H61" s="32">
        <f t="shared" si="10"/>
        <v>0.8170721426300992</v>
      </c>
      <c r="I61" s="32">
        <f t="shared" si="10"/>
        <v>0.9772256385022908</v>
      </c>
      <c r="J61" s="32">
        <f t="shared" si="10"/>
        <v>0.03279432258482228</v>
      </c>
      <c r="K61" s="32">
        <f t="shared" si="10"/>
        <v>0.05543802588525236</v>
      </c>
      <c r="L61" s="33">
        <f t="shared" si="10"/>
        <v>0.09281976632556266</v>
      </c>
      <c r="M61" s="31">
        <f t="shared" si="10"/>
        <v>0.12302746466674654</v>
      </c>
      <c r="N61" s="32">
        <f t="shared" si="10"/>
        <v>0.15705130192036404</v>
      </c>
      <c r="O61" s="33">
        <f t="shared" si="10"/>
        <v>0.657085593723464</v>
      </c>
      <c r="P61" s="30"/>
    </row>
    <row r="62" spans="1:16" ht="19.5" customHeight="1">
      <c r="A62" s="27" t="s">
        <v>34</v>
      </c>
      <c r="B62" s="43">
        <f aca="true" t="shared" si="11" ref="B62:O62">IF(ISNUMBER(B15)=TRUE,B15/B$16,"")</f>
        <v>0.0010298000134709134</v>
      </c>
      <c r="C62" s="34">
        <f t="shared" si="11"/>
        <v>0.0004744454398397847</v>
      </c>
      <c r="D62" s="34">
        <f t="shared" si="11"/>
        <v>0.1468708796903681</v>
      </c>
      <c r="E62" s="34">
        <f t="shared" si="11"/>
        <v>0.012203077501167916</v>
      </c>
      <c r="F62" s="34">
        <f t="shared" si="11"/>
        <v>0.008195011391840888</v>
      </c>
      <c r="G62" s="34">
        <f t="shared" si="11"/>
        <v>-0.089104308450457</v>
      </c>
      <c r="H62" s="34">
        <f t="shared" si="11"/>
        <v>0.00014165128889953834</v>
      </c>
      <c r="I62" s="34">
        <f t="shared" si="11"/>
        <v>0.0006090157626489843</v>
      </c>
      <c r="J62" s="34">
        <f t="shared" si="11"/>
        <v>0.037515197328727753</v>
      </c>
      <c r="K62" s="34">
        <f t="shared" si="11"/>
        <v>0.040977944250145</v>
      </c>
      <c r="L62" s="44">
        <f t="shared" si="11"/>
        <v>0.03697939048474787</v>
      </c>
      <c r="M62" s="43">
        <f t="shared" si="11"/>
        <v>-0.06693260004145313</v>
      </c>
      <c r="N62" s="34">
        <f t="shared" si="11"/>
        <v>0.08333692221681509</v>
      </c>
      <c r="O62" s="44">
        <f t="shared" si="11"/>
        <v>0.0005893358008506786</v>
      </c>
      <c r="P62" s="30"/>
    </row>
    <row r="63" spans="1:16" ht="19.5" customHeight="1">
      <c r="A63" s="18" t="s">
        <v>25</v>
      </c>
      <c r="B63" s="35">
        <f aca="true" t="shared" si="12" ref="B63:O63">IF(ISNUMBER(B16)=TRUE,B16/B$16,"")</f>
        <v>1</v>
      </c>
      <c r="C63" s="35">
        <f t="shared" si="12"/>
        <v>1</v>
      </c>
      <c r="D63" s="35">
        <f t="shared" si="12"/>
        <v>1</v>
      </c>
      <c r="E63" s="35">
        <f t="shared" si="12"/>
        <v>1</v>
      </c>
      <c r="F63" s="35">
        <f t="shared" si="12"/>
        <v>1</v>
      </c>
      <c r="G63" s="35">
        <f t="shared" si="12"/>
        <v>1</v>
      </c>
      <c r="H63" s="35">
        <f t="shared" si="12"/>
        <v>1</v>
      </c>
      <c r="I63" s="35">
        <f t="shared" si="12"/>
        <v>1</v>
      </c>
      <c r="J63" s="35">
        <f t="shared" si="12"/>
        <v>1</v>
      </c>
      <c r="K63" s="35">
        <f t="shared" si="12"/>
        <v>1</v>
      </c>
      <c r="L63" s="36">
        <f t="shared" si="12"/>
        <v>1</v>
      </c>
      <c r="M63" s="41">
        <f t="shared" si="12"/>
        <v>1</v>
      </c>
      <c r="N63" s="35">
        <f t="shared" si="12"/>
        <v>1</v>
      </c>
      <c r="O63" s="36">
        <f t="shared" si="12"/>
        <v>1</v>
      </c>
      <c r="P63" s="37"/>
    </row>
    <row r="65" ht="12.75">
      <c r="M65" s="38"/>
    </row>
    <row r="68" ht="12.75">
      <c r="B68" s="38"/>
    </row>
  </sheetData>
  <sheetProtection/>
  <mergeCells count="2">
    <mergeCell ref="A1:O1"/>
    <mergeCell ref="A49:O49"/>
  </mergeCells>
  <printOptions horizontalCentered="1"/>
  <pageMargins left="0.1968503937007874" right="0.1968503937007874" top="0.35433070866141736" bottom="0.5118110236220472" header="0.2755905511811024" footer="0.4724409448818898"/>
  <pageSetup fitToHeight="1" fitToWidth="1"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MORETTI MARCO</cp:lastModifiedBy>
  <cp:lastPrinted>2009-02-06T11:07:52Z</cp:lastPrinted>
  <dcterms:created xsi:type="dcterms:W3CDTF">1996-11-05T10:16:36Z</dcterms:created>
  <dcterms:modified xsi:type="dcterms:W3CDTF">2018-01-04T08:52:15Z</dcterms:modified>
  <cp:category/>
  <cp:version/>
  <cp:contentType/>
  <cp:contentStatus/>
</cp:coreProperties>
</file>