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 prov_inq" sheetId="1" r:id="rId1"/>
  </sheets>
  <definedNames>
    <definedName name="_xlnm.Print_Area" localSheetId="0">' prov_inq'!$A$1:$O$57</definedName>
  </definedNames>
  <calcPr fullCalcOnLoad="1"/>
</workbook>
</file>

<file path=xl/sharedStrings.xml><?xml version="1.0" encoding="utf-8"?>
<sst xmlns="http://schemas.openxmlformats.org/spreadsheetml/2006/main" count="72" uniqueCount="37">
  <si>
    <t>Provincia</t>
  </si>
  <si>
    <t>NOx</t>
  </si>
  <si>
    <t>COV</t>
  </si>
  <si>
    <t>CO</t>
  </si>
  <si>
    <t>PM2.5</t>
  </si>
  <si>
    <t>PM10</t>
  </si>
  <si>
    <t>PTS</t>
  </si>
  <si>
    <t>Precurs. O3</t>
  </si>
  <si>
    <t>Tot. Acidif. (H+)</t>
  </si>
  <si>
    <t>t/anno</t>
  </si>
  <si>
    <t>kt/anno</t>
  </si>
  <si>
    <t>BG</t>
  </si>
  <si>
    <t>BS</t>
  </si>
  <si>
    <t>CR</t>
  </si>
  <si>
    <t>LC</t>
  </si>
  <si>
    <t>LO</t>
  </si>
  <si>
    <t>MI</t>
  </si>
  <si>
    <t>MN</t>
  </si>
  <si>
    <t>PV</t>
  </si>
  <si>
    <t>SO</t>
  </si>
  <si>
    <t>VA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</si>
  <si>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</si>
  <si>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</si>
  <si>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</si>
  <si>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</si>
  <si>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</si>
  <si>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</si>
  <si>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</si>
  <si>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</si>
  <si>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</si>
  <si>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</si>
  <si>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</si>
  <si>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</si>
  <si>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</si>
  <si>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t>MB</t>
  </si>
  <si>
    <t>Emissioni in Lombardia nel 2014 ripartite per provincia - dati finali (Fonte: INEMAR ARPA LOMBARDIA)</t>
  </si>
  <si>
    <t>Distribuzione percentuale delle emissioni in Lombardia nel 2014 -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</si>
</sst>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7.75"/>
      <color indexed="8"/>
      <name val="Times New Roman"/>
      <family val="0"/>
    </font>
    <font>
      <b/>
      <sz val="9.5"/>
      <color indexed="8"/>
      <name val="Times New Roman"/>
      <family val="0"/>
    </font>
    <font>
      <sz val="12"/>
      <color indexed="8"/>
      <name val="Times New Roman"/>
      <family val="0"/>
    </font>
    <font>
      <sz val="11.1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0" borderId="0" xfId="49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93" fontId="12" fillId="0" borderId="22" xfId="47" applyNumberFormat="1" applyFont="1" applyBorder="1" applyAlignment="1">
      <alignment horizontal="center" vertical="center"/>
    </xf>
    <xf numFmtId="193" fontId="12" fillId="0" borderId="15" xfId="47" applyNumberFormat="1" applyFont="1" applyBorder="1" applyAlignment="1">
      <alignment horizontal="center" vertical="center"/>
    </xf>
    <xf numFmtId="193" fontId="12" fillId="0" borderId="16" xfId="47" applyNumberFormat="1" applyFont="1" applyBorder="1" applyAlignment="1">
      <alignment horizontal="center" vertical="center"/>
    </xf>
    <xf numFmtId="3" fontId="18" fillId="0" borderId="0" xfId="47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93" fontId="12" fillId="0" borderId="23" xfId="47" applyNumberFormat="1" applyFont="1" applyBorder="1" applyAlignment="1">
      <alignment horizontal="center" vertical="center"/>
    </xf>
    <xf numFmtId="193" fontId="12" fillId="0" borderId="0" xfId="47" applyNumberFormat="1" applyFont="1" applyBorder="1" applyAlignment="1">
      <alignment horizontal="center" vertical="center"/>
    </xf>
    <xf numFmtId="193" fontId="12" fillId="0" borderId="18" xfId="47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93" fontId="12" fillId="0" borderId="24" xfId="47" applyNumberFormat="1" applyFont="1" applyBorder="1" applyAlignment="1">
      <alignment horizontal="center" vertical="center"/>
    </xf>
    <xf numFmtId="193" fontId="12" fillId="0" borderId="20" xfId="47" applyNumberFormat="1" applyFont="1" applyBorder="1" applyAlignment="1">
      <alignment horizontal="center" vertical="center"/>
    </xf>
    <xf numFmtId="193" fontId="12" fillId="0" borderId="21" xfId="47" applyNumberFormat="1" applyFont="1" applyBorder="1" applyAlignment="1">
      <alignment horizontal="center" vertical="center"/>
    </xf>
    <xf numFmtId="193" fontId="14" fillId="0" borderId="20" xfId="47" applyNumberFormat="1" applyFont="1" applyBorder="1" applyAlignment="1">
      <alignment horizontal="center" vertical="center"/>
    </xf>
    <xf numFmtId="193" fontId="14" fillId="0" borderId="24" xfId="47" applyNumberFormat="1" applyFont="1" applyBorder="1" applyAlignment="1">
      <alignment horizontal="center" vertical="center"/>
    </xf>
    <xf numFmtId="193" fontId="14" fillId="0" borderId="21" xfId="47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R_AC11 tipo z_comb_pm10 225-22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1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6"/>
          <c:w val="0.839"/>
          <c:h val="0.92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 prov_inq'!$A$5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prov_inq'!$B$5:$O$5</c:f>
              <c:numCache/>
            </c:numRef>
          </c:val>
          <c:shape val="cylinder"/>
        </c:ser>
        <c:ser>
          <c:idx val="1"/>
          <c:order val="1"/>
          <c:tx>
            <c:strRef>
              <c:f>' prov_inq'!$A$6</c:f>
              <c:strCache>
                <c:ptCount val="1"/>
                <c:pt idx="0">
                  <c:v>BS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prov_inq'!$B$6:$O$6</c:f>
              <c:numCache/>
            </c:numRef>
          </c:val>
          <c:shape val="cylinder"/>
        </c:ser>
        <c:ser>
          <c:idx val="2"/>
          <c:order val="2"/>
          <c:tx>
            <c:strRef>
              <c:f>' prov_inq'!$A$7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prov_inq'!$B$7:$O$7</c:f>
              <c:numCache/>
            </c:numRef>
          </c:val>
          <c:shape val="cylinder"/>
        </c:ser>
        <c:ser>
          <c:idx val="3"/>
          <c:order val="3"/>
          <c:tx>
            <c:strRef>
              <c:f>' prov_inq'!$A$8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prov_inq'!$B$8:$O$8</c:f>
              <c:numCache/>
            </c:numRef>
          </c:val>
          <c:shape val="cylinder"/>
        </c:ser>
        <c:ser>
          <c:idx val="4"/>
          <c:order val="4"/>
          <c:tx>
            <c:strRef>
              <c:f>' prov_inq'!$A$9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prov_inq'!$B$9:$O$9</c:f>
              <c:numCache/>
            </c:numRef>
          </c:val>
          <c:shape val="cylinder"/>
        </c:ser>
        <c:ser>
          <c:idx val="5"/>
          <c:order val="5"/>
          <c:tx>
            <c:strRef>
              <c:f>' prov_inq'!$A$10</c:f>
              <c:strCache>
                <c:ptCount val="1"/>
                <c:pt idx="0">
                  <c:v>LO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 prov_inq'!$A$11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 prov_inq'!$A$12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 prov_inq'!$A$13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 prov_inq'!$A$14</c:f>
              <c:strCache>
                <c:ptCount val="1"/>
                <c:pt idx="0">
                  <c:v>PV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 prov_inq'!$A$15</c:f>
              <c:strCache>
                <c:ptCount val="1"/>
                <c:pt idx="0">
                  <c:v>SO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prov_inq'!$B$15:$O$15</c:f>
              <c:numCache/>
            </c:numRef>
          </c:val>
          <c:shape val="cylinder"/>
        </c:ser>
        <c:ser>
          <c:idx val="11"/>
          <c:order val="11"/>
          <c:tx>
            <c:strRef>
              <c:f>' prov_inq'!$A$16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prov_inq'!$B$16:$O$16</c:f>
              <c:numCache/>
            </c:numRef>
          </c:val>
          <c:shape val="cylinder"/>
        </c:ser>
        <c:overlap val="100"/>
        <c:shape val="cylinder"/>
        <c:axId val="41995082"/>
        <c:axId val="42411419"/>
      </c:bar3DChart>
      <c:catAx>
        <c:axId val="419950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5"/>
          <c:y val="0.05175"/>
          <c:w val="0.06575"/>
          <c:h val="0.8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57150</xdr:rowOff>
    </xdr:from>
    <xdr:to>
      <xdr:col>14</xdr:col>
      <xdr:colOff>523875</xdr:colOff>
      <xdr:row>40</xdr:row>
      <xdr:rowOff>85725</xdr:rowOff>
    </xdr:to>
    <xdr:graphicFrame>
      <xdr:nvGraphicFramePr>
        <xdr:cNvPr id="1" name="Grafico 1"/>
        <xdr:cNvGraphicFramePr/>
      </xdr:nvGraphicFramePr>
      <xdr:xfrm>
        <a:off x="104775" y="4467225"/>
        <a:ext cx="8629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0.00390625" style="2" customWidth="1"/>
    <col min="4" max="4" width="8.7109375" style="2" customWidth="1"/>
    <col min="5" max="7" width="8.57421875" style="2" customWidth="1"/>
    <col min="8" max="8" width="8.140625" style="2" customWidth="1"/>
    <col min="9" max="9" width="8.421875" style="2" customWidth="1"/>
    <col min="10" max="10" width="8.140625" style="2" customWidth="1"/>
    <col min="11" max="11" width="8.28125" style="2" customWidth="1"/>
    <col min="12" max="12" width="8.00390625" style="2" customWidth="1"/>
    <col min="13" max="13" width="8.57421875" style="2" customWidth="1"/>
    <col min="14" max="14" width="9.8515625" style="2" customWidth="1"/>
    <col min="15" max="15" width="10.28125" style="2" customWidth="1"/>
    <col min="16" max="16384" width="9.140625" style="2" customWidth="1"/>
  </cols>
  <sheetData>
    <row r="1" spans="1:16" ht="36.7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</row>
    <row r="2" ht="6.75" customHeight="1"/>
    <row r="3" spans="1:16" s="8" customFormat="1" ht="42.75">
      <c r="A3" s="3" t="s">
        <v>0</v>
      </c>
      <c r="B3" s="4" t="s">
        <v>22</v>
      </c>
      <c r="C3" s="4" t="s">
        <v>1</v>
      </c>
      <c r="D3" s="4" t="s">
        <v>2</v>
      </c>
      <c r="E3" s="4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4</v>
      </c>
      <c r="K3" s="4" t="s">
        <v>5</v>
      </c>
      <c r="L3" s="4" t="s">
        <v>6</v>
      </c>
      <c r="M3" s="5" t="s">
        <v>27</v>
      </c>
      <c r="N3" s="4" t="s">
        <v>7</v>
      </c>
      <c r="O3" s="6" t="s">
        <v>8</v>
      </c>
      <c r="P3" s="7"/>
    </row>
    <row r="4" spans="1:16" s="8" customFormat="1" ht="15.75">
      <c r="A4" s="9"/>
      <c r="B4" s="10" t="s">
        <v>9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9</v>
      </c>
      <c r="I4" s="10" t="s">
        <v>9</v>
      </c>
      <c r="J4" s="10" t="s">
        <v>9</v>
      </c>
      <c r="K4" s="10" t="s">
        <v>9</v>
      </c>
      <c r="L4" s="10" t="s">
        <v>9</v>
      </c>
      <c r="M4" s="11" t="s">
        <v>10</v>
      </c>
      <c r="N4" s="12" t="s">
        <v>9</v>
      </c>
      <c r="O4" s="13" t="s">
        <v>10</v>
      </c>
      <c r="P4" s="14"/>
    </row>
    <row r="5" spans="1:16" s="8" customFormat="1" ht="18.75" customHeight="1">
      <c r="A5" s="15" t="s">
        <v>11</v>
      </c>
      <c r="B5" s="52">
        <v>1995.99245310292</v>
      </c>
      <c r="C5" s="16">
        <v>14188.5581714544</v>
      </c>
      <c r="D5" s="16">
        <v>24583.3337843719</v>
      </c>
      <c r="E5" s="16">
        <v>32813.1286137489</v>
      </c>
      <c r="F5" s="16">
        <v>30334.559268073</v>
      </c>
      <c r="G5" s="16">
        <v>6279.3219563722</v>
      </c>
      <c r="H5" s="16">
        <v>1246.63074951953</v>
      </c>
      <c r="I5" s="16">
        <v>9270.87996511303</v>
      </c>
      <c r="J5" s="16">
        <v>2140.68968999998</v>
      </c>
      <c r="K5" s="16">
        <v>2571.74736</v>
      </c>
      <c r="L5" s="17">
        <v>3240.74517</v>
      </c>
      <c r="M5" s="52">
        <v>7747.42863172138</v>
      </c>
      <c r="N5" s="16">
        <v>45689.5600736268</v>
      </c>
      <c r="O5" s="17">
        <v>916.147178354832</v>
      </c>
      <c r="P5" s="18"/>
    </row>
    <row r="6" spans="1:16" s="8" customFormat="1" ht="18.75" customHeight="1">
      <c r="A6" s="19" t="s">
        <v>12</v>
      </c>
      <c r="B6" s="53">
        <v>2812.75755218555</v>
      </c>
      <c r="C6" s="20">
        <v>19093.1520126496</v>
      </c>
      <c r="D6" s="20">
        <v>37155.6893800364</v>
      </c>
      <c r="E6" s="20">
        <v>100663.113302874</v>
      </c>
      <c r="F6" s="20">
        <v>39803.994221716</v>
      </c>
      <c r="G6" s="20">
        <v>6825.43110233986</v>
      </c>
      <c r="H6" s="20">
        <v>3258.15068668673</v>
      </c>
      <c r="I6" s="20">
        <v>29156.4096207399</v>
      </c>
      <c r="J6" s="20">
        <v>2810.80193000003</v>
      </c>
      <c r="K6" s="20">
        <v>3396.35954000003</v>
      </c>
      <c r="L6" s="21">
        <v>4204.01485000003</v>
      </c>
      <c r="M6" s="53">
        <v>10628.1452042832</v>
      </c>
      <c r="N6" s="20">
        <v>66237.0577860981</v>
      </c>
      <c r="O6" s="21">
        <v>2217.96381215273</v>
      </c>
      <c r="P6" s="18"/>
    </row>
    <row r="7" spans="1:16" s="8" customFormat="1" ht="18.75" customHeight="1">
      <c r="A7" s="19" t="s">
        <v>3</v>
      </c>
      <c r="B7" s="53">
        <v>305.4676300136</v>
      </c>
      <c r="C7" s="20">
        <v>5974.89563146246</v>
      </c>
      <c r="D7" s="20">
        <v>11947.4683993526</v>
      </c>
      <c r="E7" s="20">
        <v>11321.2680444061</v>
      </c>
      <c r="F7" s="20">
        <v>11648.8427274891</v>
      </c>
      <c r="G7" s="20">
        <v>1744.82468064749</v>
      </c>
      <c r="H7" s="20">
        <v>235.111716946854</v>
      </c>
      <c r="I7" s="20">
        <v>889.037929956923</v>
      </c>
      <c r="J7" s="20">
        <v>1225.09414999999</v>
      </c>
      <c r="K7" s="20">
        <v>1361.71250999999</v>
      </c>
      <c r="L7" s="21">
        <v>1573.29109999998</v>
      </c>
      <c r="M7" s="53">
        <v>2247.3923728116</v>
      </c>
      <c r="N7" s="20">
        <v>20676.7115223824</v>
      </c>
      <c r="O7" s="21">
        <v>191.733305505986</v>
      </c>
      <c r="P7" s="18"/>
    </row>
    <row r="8" spans="1:16" s="8" customFormat="1" ht="18.75" customHeight="1">
      <c r="A8" s="19" t="s">
        <v>13</v>
      </c>
      <c r="B8" s="53">
        <v>686.233264476042</v>
      </c>
      <c r="C8" s="20">
        <v>6515.22147212262</v>
      </c>
      <c r="D8" s="20">
        <v>15328.905175504</v>
      </c>
      <c r="E8" s="20">
        <v>43341.2350612497</v>
      </c>
      <c r="F8" s="20">
        <v>10494.135211506</v>
      </c>
      <c r="G8" s="20">
        <v>2379.0416926424</v>
      </c>
      <c r="H8" s="20">
        <v>2104.7538882032</v>
      </c>
      <c r="I8" s="20">
        <v>20150.2312253758</v>
      </c>
      <c r="J8" s="20">
        <v>780.283469999991</v>
      </c>
      <c r="K8" s="20">
        <v>964.653929999993</v>
      </c>
      <c r="L8" s="21">
        <v>1261.00145999998</v>
      </c>
      <c r="M8" s="53">
        <v>4179.88819824754</v>
      </c>
      <c r="N8" s="20">
        <v>25038.607535617</v>
      </c>
      <c r="O8" s="21">
        <v>1348.32230499543</v>
      </c>
      <c r="P8" s="18"/>
    </row>
    <row r="9" spans="1:16" s="8" customFormat="1" ht="18.75" customHeight="1">
      <c r="A9" s="19" t="s">
        <v>14</v>
      </c>
      <c r="B9" s="53">
        <v>218.662397653458</v>
      </c>
      <c r="C9" s="20">
        <v>3329.10194084358</v>
      </c>
      <c r="D9" s="20">
        <v>7029.1787343555</v>
      </c>
      <c r="E9" s="20">
        <v>4858.32180104481</v>
      </c>
      <c r="F9" s="20">
        <v>6944.08735563556</v>
      </c>
      <c r="G9" s="20">
        <v>1332.71536384183</v>
      </c>
      <c r="H9" s="20">
        <v>135.130525608203</v>
      </c>
      <c r="I9" s="20">
        <v>526.43135540454</v>
      </c>
      <c r="J9" s="20">
        <v>610.011229999997</v>
      </c>
      <c r="K9" s="20">
        <v>697.456779999994</v>
      </c>
      <c r="L9" s="21">
        <v>808.787979999994</v>
      </c>
      <c r="M9" s="53">
        <v>1579.21945428916</v>
      </c>
      <c r="N9" s="20">
        <v>11922.5492165192</v>
      </c>
      <c r="O9" s="21">
        <v>110.172568445504</v>
      </c>
      <c r="P9" s="18"/>
    </row>
    <row r="10" spans="1:16" s="8" customFormat="1" ht="18.75" customHeight="1">
      <c r="A10" s="19" t="s">
        <v>15</v>
      </c>
      <c r="B10" s="53">
        <v>123.453090806002</v>
      </c>
      <c r="C10" s="20">
        <v>4359.25417361094</v>
      </c>
      <c r="D10" s="20">
        <v>6986.96155234982</v>
      </c>
      <c r="E10" s="20">
        <v>19018.9473718655</v>
      </c>
      <c r="F10" s="20">
        <v>5978.2385112707</v>
      </c>
      <c r="G10" s="20">
        <v>2424.14452079155</v>
      </c>
      <c r="H10" s="20">
        <v>735.839617147444</v>
      </c>
      <c r="I10" s="20">
        <v>7282.45450480303</v>
      </c>
      <c r="J10" s="20">
        <v>396.83499</v>
      </c>
      <c r="K10" s="20">
        <v>485.677229999999</v>
      </c>
      <c r="L10" s="21">
        <v>628.328709999996</v>
      </c>
      <c r="M10" s="53">
        <v>3176.09970860079</v>
      </c>
      <c r="N10" s="20">
        <v>13229.123143601</v>
      </c>
      <c r="O10" s="21">
        <v>526.982068794503</v>
      </c>
      <c r="P10" s="18"/>
    </row>
    <row r="11" spans="1:16" s="8" customFormat="1" ht="18.75" customHeight="1">
      <c r="A11" s="19" t="s">
        <v>34</v>
      </c>
      <c r="B11" s="53">
        <v>410.533366550864</v>
      </c>
      <c r="C11" s="20">
        <v>6081.53657473449</v>
      </c>
      <c r="D11" s="20">
        <v>12628.5747833074</v>
      </c>
      <c r="E11" s="20">
        <v>8765.19415976163</v>
      </c>
      <c r="F11" s="20">
        <v>8138.82145970264</v>
      </c>
      <c r="G11" s="20">
        <v>3018.59611284467</v>
      </c>
      <c r="H11" s="20">
        <v>161.109556025107</v>
      </c>
      <c r="I11" s="20">
        <v>394.473247461168</v>
      </c>
      <c r="J11" s="20">
        <v>806.746019999998</v>
      </c>
      <c r="K11" s="20">
        <v>934.148159999999</v>
      </c>
      <c r="L11" s="21">
        <v>1125.01741</v>
      </c>
      <c r="M11" s="53">
        <v>3579.66777361112</v>
      </c>
      <c r="N11" s="20">
        <v>21066.0324832875</v>
      </c>
      <c r="O11" s="21">
        <v>168.244689255109</v>
      </c>
      <c r="P11" s="18"/>
    </row>
    <row r="12" spans="1:16" s="8" customFormat="1" ht="18.75" customHeight="1">
      <c r="A12" s="19" t="s">
        <v>16</v>
      </c>
      <c r="B12" s="53">
        <v>1204.01526512562</v>
      </c>
      <c r="C12" s="20">
        <v>22582.4084824165</v>
      </c>
      <c r="D12" s="20">
        <v>38216.9011234012</v>
      </c>
      <c r="E12" s="20">
        <v>53793.1901709217</v>
      </c>
      <c r="F12" s="20">
        <v>31064.016032827</v>
      </c>
      <c r="G12" s="20">
        <v>11361.205726931</v>
      </c>
      <c r="H12" s="20">
        <v>976.140095476111</v>
      </c>
      <c r="I12" s="20">
        <v>5222.71170747227</v>
      </c>
      <c r="J12" s="20">
        <v>2261.05275</v>
      </c>
      <c r="K12" s="20">
        <v>2751.44997</v>
      </c>
      <c r="L12" s="21">
        <v>3371.32722000002</v>
      </c>
      <c r="M12" s="53">
        <v>13797.1249864322</v>
      </c>
      <c r="N12" s="20">
        <v>69937.5858979533</v>
      </c>
      <c r="O12" s="21">
        <v>835.766940076427</v>
      </c>
      <c r="P12" s="18"/>
    </row>
    <row r="13" spans="1:16" s="8" customFormat="1" ht="18.75" customHeight="1">
      <c r="A13" s="19" t="s">
        <v>17</v>
      </c>
      <c r="B13" s="53">
        <v>472.482827151291</v>
      </c>
      <c r="C13" s="20">
        <v>8647.09263242244</v>
      </c>
      <c r="D13" s="20">
        <v>17799.8343516602</v>
      </c>
      <c r="E13" s="20">
        <v>47249.1527420002</v>
      </c>
      <c r="F13" s="20">
        <v>12910.9242553926</v>
      </c>
      <c r="G13" s="20">
        <v>4956.6002274998</v>
      </c>
      <c r="H13" s="20">
        <v>2227.84154722379</v>
      </c>
      <c r="I13" s="20">
        <v>21274.0472992098</v>
      </c>
      <c r="J13" s="20">
        <v>1361.24329</v>
      </c>
      <c r="K13" s="20">
        <v>1589.36822</v>
      </c>
      <c r="L13" s="21">
        <v>2077.13999999999</v>
      </c>
      <c r="M13" s="53">
        <v>6909.99026669572</v>
      </c>
      <c r="N13" s="20">
        <v>30430.9771696968</v>
      </c>
      <c r="O13" s="21">
        <v>1454.09234431687</v>
      </c>
      <c r="P13" s="18"/>
    </row>
    <row r="14" spans="1:16" s="8" customFormat="1" ht="18.75" customHeight="1">
      <c r="A14" s="19" t="s">
        <v>18</v>
      </c>
      <c r="B14" s="53">
        <v>3173.05391454263</v>
      </c>
      <c r="C14" s="20">
        <v>12055.4068445868</v>
      </c>
      <c r="D14" s="20">
        <v>20996.9439657048</v>
      </c>
      <c r="E14" s="20">
        <v>43367.0723154122</v>
      </c>
      <c r="F14" s="20">
        <v>16187.878669059</v>
      </c>
      <c r="G14" s="20">
        <v>8774.35232947834</v>
      </c>
      <c r="H14" s="20">
        <v>1020.28892233157</v>
      </c>
      <c r="I14" s="20">
        <v>5589.39654115769</v>
      </c>
      <c r="J14" s="20">
        <v>1492.88567999997</v>
      </c>
      <c r="K14" s="20">
        <v>1677.29925999997</v>
      </c>
      <c r="L14" s="21">
        <v>2109.64805999997</v>
      </c>
      <c r="M14" s="53">
        <v>10299.2951478082</v>
      </c>
      <c r="N14" s="20">
        <v>38092.3459821132</v>
      </c>
      <c r="O14" s="21">
        <v>690.010784181672</v>
      </c>
      <c r="P14" s="18"/>
    </row>
    <row r="15" spans="1:16" s="8" customFormat="1" ht="18.75" customHeight="1">
      <c r="A15" s="19" t="s">
        <v>19</v>
      </c>
      <c r="B15" s="53">
        <v>190.922133497561</v>
      </c>
      <c r="C15" s="20">
        <v>2158.96522343494</v>
      </c>
      <c r="D15" s="20">
        <v>10383.8734067681</v>
      </c>
      <c r="E15" s="20">
        <v>5269.1928286504</v>
      </c>
      <c r="F15" s="20">
        <v>8265.91447244554</v>
      </c>
      <c r="G15" s="20">
        <v>-30.4347314010214</v>
      </c>
      <c r="H15" s="20">
        <v>294.068636703911</v>
      </c>
      <c r="I15" s="20">
        <v>1249.60087440596</v>
      </c>
      <c r="J15" s="20">
        <v>832.087949999995</v>
      </c>
      <c r="K15" s="20">
        <v>898.687049999996</v>
      </c>
      <c r="L15" s="21">
        <v>992.589579999996</v>
      </c>
      <c r="M15" s="53">
        <v>234.296202996897</v>
      </c>
      <c r="N15" s="20">
        <v>14000.8302709288</v>
      </c>
      <c r="O15" s="21">
        <v>126.403744061834</v>
      </c>
      <c r="P15" s="18"/>
    </row>
    <row r="16" spans="1:16" s="8" customFormat="1" ht="18.75" customHeight="1">
      <c r="A16" s="22" t="s">
        <v>20</v>
      </c>
      <c r="B16" s="54">
        <v>1090.04543791065</v>
      </c>
      <c r="C16" s="23">
        <v>12081.4441349093</v>
      </c>
      <c r="D16" s="23">
        <v>15209.1589993286</v>
      </c>
      <c r="E16" s="23">
        <v>18240.1019748841</v>
      </c>
      <c r="F16" s="23">
        <v>17329.694083568</v>
      </c>
      <c r="G16" s="23">
        <v>4825.50820182637</v>
      </c>
      <c r="H16" s="23">
        <v>273.452549849132</v>
      </c>
      <c r="I16" s="23">
        <v>773.014888585427</v>
      </c>
      <c r="J16" s="23">
        <v>1312.37218999999</v>
      </c>
      <c r="K16" s="23">
        <v>1514.63927999999</v>
      </c>
      <c r="L16" s="24">
        <v>1789.76528999999</v>
      </c>
      <c r="M16" s="54">
        <v>5584.81086297013</v>
      </c>
      <c r="N16" s="23">
        <v>32110.1486207589</v>
      </c>
      <c r="O16" s="24">
        <v>342.183251174232</v>
      </c>
      <c r="P16" s="18"/>
    </row>
    <row r="17" spans="1:16" s="8" customFormat="1" ht="19.5" customHeight="1">
      <c r="A17" s="25" t="s">
        <v>21</v>
      </c>
      <c r="B17" s="26">
        <f aca="true" t="shared" si="0" ref="B17:O17">SUM(B5:B16)</f>
        <v>12683.61933301619</v>
      </c>
      <c r="C17" s="26">
        <f t="shared" si="0"/>
        <v>117067.03729464806</v>
      </c>
      <c r="D17" s="26">
        <f t="shared" si="0"/>
        <v>218266.82365614048</v>
      </c>
      <c r="E17" s="26">
        <f t="shared" si="0"/>
        <v>388699.91838681925</v>
      </c>
      <c r="F17" s="26">
        <f t="shared" si="0"/>
        <v>199101.10626868514</v>
      </c>
      <c r="G17" s="26">
        <f t="shared" si="0"/>
        <v>53891.30718381449</v>
      </c>
      <c r="H17" s="26">
        <f t="shared" si="0"/>
        <v>12668.518491721583</v>
      </c>
      <c r="I17" s="26">
        <f t="shared" si="0"/>
        <v>101778.68915968556</v>
      </c>
      <c r="J17" s="26">
        <f t="shared" si="0"/>
        <v>16030.103339999943</v>
      </c>
      <c r="K17" s="26">
        <f t="shared" si="0"/>
        <v>18843.19928999996</v>
      </c>
      <c r="L17" s="26">
        <f t="shared" si="0"/>
        <v>23181.65682999994</v>
      </c>
      <c r="M17" s="27">
        <f t="shared" si="0"/>
        <v>69963.35881046794</v>
      </c>
      <c r="N17" s="26">
        <f t="shared" si="0"/>
        <v>388431.52970258304</v>
      </c>
      <c r="O17" s="28">
        <f t="shared" si="0"/>
        <v>8928.022991315129</v>
      </c>
      <c r="P17" s="29"/>
    </row>
    <row r="41" ht="12.75" customHeight="1"/>
    <row r="42" spans="1:15" ht="26.25" customHeight="1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ht="5.25" customHeight="1"/>
    <row r="44" spans="1:16" ht="47.25">
      <c r="A44" s="30" t="s">
        <v>0</v>
      </c>
      <c r="B44" s="31" t="s">
        <v>28</v>
      </c>
      <c r="C44" s="31" t="s">
        <v>1</v>
      </c>
      <c r="D44" s="31" t="s">
        <v>2</v>
      </c>
      <c r="E44" s="31" t="s">
        <v>29</v>
      </c>
      <c r="F44" s="31" t="s">
        <v>3</v>
      </c>
      <c r="G44" s="31" t="s">
        <v>30</v>
      </c>
      <c r="H44" s="31" t="s">
        <v>31</v>
      </c>
      <c r="I44" s="31" t="s">
        <v>32</v>
      </c>
      <c r="J44" s="32" t="s">
        <v>4</v>
      </c>
      <c r="K44" s="32" t="s">
        <v>5</v>
      </c>
      <c r="L44" s="32" t="s">
        <v>6</v>
      </c>
      <c r="M44" s="33" t="s">
        <v>33</v>
      </c>
      <c r="N44" s="32" t="s">
        <v>7</v>
      </c>
      <c r="O44" s="34" t="s">
        <v>8</v>
      </c>
      <c r="P44" s="7"/>
    </row>
    <row r="45" spans="1:16" ht="13.5" customHeight="1">
      <c r="A45" s="35" t="s">
        <v>11</v>
      </c>
      <c r="B45" s="36">
        <f aca="true" t="shared" si="1" ref="B45:O45">IF(ISNUMBER(B5)=TRUE,B5/B$17,"")</f>
        <v>0.157367735556935</v>
      </c>
      <c r="C45" s="37">
        <f t="shared" si="1"/>
        <v>0.12120028403676922</v>
      </c>
      <c r="D45" s="37">
        <f t="shared" si="1"/>
        <v>0.112629731686116</v>
      </c>
      <c r="E45" s="37">
        <f t="shared" si="1"/>
        <v>0.08441763700370664</v>
      </c>
      <c r="F45" s="37">
        <f t="shared" si="1"/>
        <v>0.15235756263019848</v>
      </c>
      <c r="G45" s="37">
        <f t="shared" si="1"/>
        <v>0.11651827139680344</v>
      </c>
      <c r="H45" s="37">
        <f t="shared" si="1"/>
        <v>0.09840383075054576</v>
      </c>
      <c r="I45" s="37">
        <f t="shared" si="1"/>
        <v>0.09108861630716715</v>
      </c>
      <c r="J45" s="37">
        <f t="shared" si="1"/>
        <v>0.1335418521388015</v>
      </c>
      <c r="K45" s="37">
        <f t="shared" si="1"/>
        <v>0.13648146052166524</v>
      </c>
      <c r="L45" s="37">
        <f t="shared" si="1"/>
        <v>0.13979782350181605</v>
      </c>
      <c r="M45" s="36">
        <f t="shared" si="1"/>
        <v>0.11073551589638958</v>
      </c>
      <c r="N45" s="37">
        <f t="shared" si="1"/>
        <v>0.11762577592146216</v>
      </c>
      <c r="O45" s="38">
        <f t="shared" si="1"/>
        <v>0.10261478708623714</v>
      </c>
      <c r="P45" s="39"/>
    </row>
    <row r="46" spans="1:16" ht="13.5" customHeight="1">
      <c r="A46" s="40" t="s">
        <v>12</v>
      </c>
      <c r="B46" s="41">
        <f aca="true" t="shared" si="2" ref="B46:O46">IF(ISNUMBER(B6)=TRUE,B6/B$17,"")</f>
        <v>0.22176300615265082</v>
      </c>
      <c r="C46" s="42">
        <f t="shared" si="2"/>
        <v>0.1630958846647303</v>
      </c>
      <c r="D46" s="42">
        <f t="shared" si="2"/>
        <v>0.1702305863880248</v>
      </c>
      <c r="E46" s="42">
        <f t="shared" si="2"/>
        <v>0.25897384728210293</v>
      </c>
      <c r="F46" s="42">
        <f t="shared" si="2"/>
        <v>0.19991849853411095</v>
      </c>
      <c r="G46" s="42">
        <f t="shared" si="2"/>
        <v>0.12665180080081234</v>
      </c>
      <c r="H46" s="42">
        <f t="shared" si="2"/>
        <v>0.25718482305691964</v>
      </c>
      <c r="I46" s="42">
        <f t="shared" si="2"/>
        <v>0.28646870834615473</v>
      </c>
      <c r="J46" s="42">
        <f t="shared" si="2"/>
        <v>0.17534521583440024</v>
      </c>
      <c r="K46" s="42">
        <f t="shared" si="2"/>
        <v>0.18024325316149842</v>
      </c>
      <c r="L46" s="42">
        <f t="shared" si="2"/>
        <v>0.18135092244828302</v>
      </c>
      <c r="M46" s="41">
        <f t="shared" si="2"/>
        <v>0.151910162476262</v>
      </c>
      <c r="N46" s="42">
        <f t="shared" si="2"/>
        <v>0.17052441092208698</v>
      </c>
      <c r="O46" s="43">
        <f t="shared" si="2"/>
        <v>0.24842720659549022</v>
      </c>
      <c r="P46" s="39"/>
    </row>
    <row r="47" spans="1:16" ht="13.5" customHeight="1">
      <c r="A47" s="40" t="s">
        <v>3</v>
      </c>
      <c r="B47" s="41">
        <f aca="true" t="shared" si="3" ref="B47:O47">IF(ISNUMBER(B7)=TRUE,B7/B$17,"")</f>
        <v>0.024083632754449687</v>
      </c>
      <c r="C47" s="42">
        <f t="shared" si="3"/>
        <v>0.05103824073401757</v>
      </c>
      <c r="D47" s="42">
        <f t="shared" si="3"/>
        <v>0.05473790381526213</v>
      </c>
      <c r="E47" s="42">
        <f t="shared" si="3"/>
        <v>0.029125985133703087</v>
      </c>
      <c r="F47" s="42">
        <f t="shared" si="3"/>
        <v>0.05850717228948538</v>
      </c>
      <c r="G47" s="42">
        <f t="shared" si="3"/>
        <v>0.032376737025438564</v>
      </c>
      <c r="H47" s="42">
        <f t="shared" si="3"/>
        <v>0.01855873811136566</v>
      </c>
      <c r="I47" s="42">
        <f t="shared" si="3"/>
        <v>0.008735010612703686</v>
      </c>
      <c r="J47" s="42">
        <f t="shared" si="3"/>
        <v>0.07642459465267516</v>
      </c>
      <c r="K47" s="42">
        <f t="shared" si="3"/>
        <v>0.07226546241129274</v>
      </c>
      <c r="L47" s="42">
        <f t="shared" si="3"/>
        <v>0.06786793159511989</v>
      </c>
      <c r="M47" s="41">
        <f t="shared" si="3"/>
        <v>0.03212241966398195</v>
      </c>
      <c r="N47" s="42">
        <f t="shared" si="3"/>
        <v>0.053231290308009466</v>
      </c>
      <c r="O47" s="43">
        <f t="shared" si="3"/>
        <v>0.021475449345560324</v>
      </c>
      <c r="P47" s="39"/>
    </row>
    <row r="48" spans="1:16" ht="13.5" customHeight="1">
      <c r="A48" s="40" t="s">
        <v>13</v>
      </c>
      <c r="B48" s="41">
        <f aca="true" t="shared" si="4" ref="B48:O48">IF(ISNUMBER(B8)=TRUE,B8/B$17,"")</f>
        <v>0.05410389940430784</v>
      </c>
      <c r="C48" s="42">
        <f t="shared" si="4"/>
        <v>0.055653765762640306</v>
      </c>
      <c r="D48" s="42">
        <f t="shared" si="4"/>
        <v>0.07023011980809916</v>
      </c>
      <c r="E48" s="42">
        <f t="shared" si="4"/>
        <v>0.1115030721928739</v>
      </c>
      <c r="F48" s="42">
        <f t="shared" si="4"/>
        <v>0.05270756857244309</v>
      </c>
      <c r="G48" s="42">
        <f t="shared" si="4"/>
        <v>0.04414518438990309</v>
      </c>
      <c r="H48" s="42">
        <f t="shared" si="4"/>
        <v>0.16614049145356502</v>
      </c>
      <c r="I48" s="42">
        <f t="shared" si="4"/>
        <v>0.19798084836562513</v>
      </c>
      <c r="J48" s="42">
        <f t="shared" si="4"/>
        <v>0.04867613473538554</v>
      </c>
      <c r="K48" s="42">
        <f t="shared" si="4"/>
        <v>0.05119374449921211</v>
      </c>
      <c r="L48" s="42">
        <f t="shared" si="4"/>
        <v>0.05439652002647574</v>
      </c>
      <c r="M48" s="41">
        <f t="shared" si="4"/>
        <v>0.05974396125793411</v>
      </c>
      <c r="N48" s="42">
        <f t="shared" si="4"/>
        <v>0.06446080099313446</v>
      </c>
      <c r="O48" s="43">
        <f t="shared" si="4"/>
        <v>0.15102137464330356</v>
      </c>
      <c r="P48" s="39"/>
    </row>
    <row r="49" spans="1:16" ht="13.5" customHeight="1">
      <c r="A49" s="40" t="s">
        <v>14</v>
      </c>
      <c r="B49" s="41">
        <f aca="true" t="shared" si="5" ref="B49:O49">IF(ISNUMBER(B9)=TRUE,B9/B$17,"")</f>
        <v>0.017239747733856</v>
      </c>
      <c r="C49" s="42">
        <f t="shared" si="5"/>
        <v>0.028437568915872583</v>
      </c>
      <c r="D49" s="42">
        <f t="shared" si="5"/>
        <v>0.03220452204605007</v>
      </c>
      <c r="E49" s="42">
        <f t="shared" si="5"/>
        <v>0.012498901006225565</v>
      </c>
      <c r="F49" s="42">
        <f t="shared" si="5"/>
        <v>0.034877191220949705</v>
      </c>
      <c r="G49" s="42">
        <f t="shared" si="5"/>
        <v>0.02472969080701929</v>
      </c>
      <c r="H49" s="42">
        <f t="shared" si="5"/>
        <v>0.010666639962400172</v>
      </c>
      <c r="I49" s="42">
        <f t="shared" si="5"/>
        <v>0.005172314162728075</v>
      </c>
      <c r="J49" s="42">
        <f t="shared" si="5"/>
        <v>0.038054104646838734</v>
      </c>
      <c r="K49" s="42">
        <f t="shared" si="5"/>
        <v>0.037013713503000124</v>
      </c>
      <c r="L49" s="42">
        <f t="shared" si="5"/>
        <v>0.03488913609286641</v>
      </c>
      <c r="M49" s="41">
        <f t="shared" si="5"/>
        <v>0.022572093180478876</v>
      </c>
      <c r="N49" s="42">
        <f t="shared" si="5"/>
        <v>0.030694081980544012</v>
      </c>
      <c r="O49" s="43">
        <f t="shared" si="5"/>
        <v>0.01234008565532101</v>
      </c>
      <c r="P49" s="39"/>
    </row>
    <row r="50" spans="1:16" ht="13.5" customHeight="1">
      <c r="A50" s="40" t="s">
        <v>15</v>
      </c>
      <c r="B50" s="41">
        <f aca="true" t="shared" si="6" ref="B50:O50">IF(ISNUMBER(B10)=TRUE,B10/B$17,"")</f>
        <v>0.009733269941699253</v>
      </c>
      <c r="C50" s="42">
        <f t="shared" si="6"/>
        <v>0.0372372469172433</v>
      </c>
      <c r="D50" s="42">
        <f t="shared" si="6"/>
        <v>0.032011101986608566</v>
      </c>
      <c r="E50" s="42">
        <f t="shared" si="6"/>
        <v>0.04892964076452049</v>
      </c>
      <c r="F50" s="42">
        <f t="shared" si="6"/>
        <v>0.030026144119978525</v>
      </c>
      <c r="G50" s="42">
        <f t="shared" si="6"/>
        <v>0.04498210653015313</v>
      </c>
      <c r="H50" s="42">
        <f t="shared" si="6"/>
        <v>0.05808410964772941</v>
      </c>
      <c r="I50" s="42">
        <f t="shared" si="6"/>
        <v>0.07155185987291733</v>
      </c>
      <c r="J50" s="42">
        <f t="shared" si="6"/>
        <v>0.024755610215548455</v>
      </c>
      <c r="K50" s="42">
        <f t="shared" si="6"/>
        <v>0.02577466928653388</v>
      </c>
      <c r="L50" s="42">
        <f t="shared" si="6"/>
        <v>0.02710456438069865</v>
      </c>
      <c r="M50" s="41">
        <f t="shared" si="6"/>
        <v>0.04539661563712091</v>
      </c>
      <c r="N50" s="42">
        <f t="shared" si="6"/>
        <v>0.03405779946270162</v>
      </c>
      <c r="O50" s="43">
        <f t="shared" si="6"/>
        <v>0.05902561735191911</v>
      </c>
      <c r="P50" s="39"/>
    </row>
    <row r="51" spans="1:16" ht="13.5" customHeight="1">
      <c r="A51" s="40" t="s">
        <v>34</v>
      </c>
      <c r="B51" s="41">
        <f aca="true" t="shared" si="7" ref="B51:O51">IF(ISNUMBER(B11)=TRUE,B11/B$17,"")</f>
        <v>0.03236720968771288</v>
      </c>
      <c r="C51" s="42">
        <f t="shared" si="7"/>
        <v>0.05194917984836129</v>
      </c>
      <c r="D51" s="42">
        <f t="shared" si="7"/>
        <v>0.05785842562680332</v>
      </c>
      <c r="E51" s="42">
        <f t="shared" si="7"/>
        <v>0.02255002829982291</v>
      </c>
      <c r="F51" s="42">
        <f t="shared" si="7"/>
        <v>0.04087783143062688</v>
      </c>
      <c r="G51" s="42">
        <f t="shared" si="7"/>
        <v>0.056012671998263645</v>
      </c>
      <c r="H51" s="42">
        <f t="shared" si="7"/>
        <v>0.012717316245809346</v>
      </c>
      <c r="I51" s="42">
        <f t="shared" si="7"/>
        <v>0.003875794144315021</v>
      </c>
      <c r="J51" s="42">
        <f t="shared" si="7"/>
        <v>0.05032693819177842</v>
      </c>
      <c r="K51" s="42">
        <f t="shared" si="7"/>
        <v>0.04957481718594088</v>
      </c>
      <c r="L51" s="42">
        <f t="shared" si="7"/>
        <v>0.04853050056991991</v>
      </c>
      <c r="M51" s="41">
        <f t="shared" si="7"/>
        <v>0.051164893087944904</v>
      </c>
      <c r="N51" s="42">
        <f t="shared" si="7"/>
        <v>0.05423358010977504</v>
      </c>
      <c r="O51" s="43">
        <f t="shared" si="7"/>
        <v>0.018844562723323136</v>
      </c>
      <c r="P51" s="39"/>
    </row>
    <row r="52" spans="1:16" ht="13.5" customHeight="1">
      <c r="A52" s="40" t="s">
        <v>16</v>
      </c>
      <c r="B52" s="41">
        <f aca="true" t="shared" si="8" ref="B52:O52">IF(ISNUMBER(B12)=TRUE,B12/B$17,"")</f>
        <v>0.09492678970516713</v>
      </c>
      <c r="C52" s="42">
        <f t="shared" si="8"/>
        <v>0.19290151185408788</v>
      </c>
      <c r="D52" s="42">
        <f t="shared" si="8"/>
        <v>0.17509257927172867</v>
      </c>
      <c r="E52" s="42">
        <f t="shared" si="8"/>
        <v>0.13839259445737465</v>
      </c>
      <c r="F52" s="42">
        <f t="shared" si="8"/>
        <v>0.1560213130654653</v>
      </c>
      <c r="G52" s="42">
        <f t="shared" si="8"/>
        <v>0.21081703748954864</v>
      </c>
      <c r="H52" s="42">
        <f t="shared" si="8"/>
        <v>0.07705242693642379</v>
      </c>
      <c r="I52" s="42">
        <f t="shared" si="8"/>
        <v>0.051314393519827146</v>
      </c>
      <c r="J52" s="42">
        <f t="shared" si="8"/>
        <v>0.14105041633499588</v>
      </c>
      <c r="K52" s="42">
        <f t="shared" si="8"/>
        <v>0.14601819614889855</v>
      </c>
      <c r="L52" s="42">
        <f t="shared" si="8"/>
        <v>0.14543081388544687</v>
      </c>
      <c r="M52" s="41">
        <f t="shared" si="8"/>
        <v>0.19720501160913204</v>
      </c>
      <c r="N52" s="42">
        <f t="shared" si="8"/>
        <v>0.18005125884477913</v>
      </c>
      <c r="O52" s="43">
        <f t="shared" si="8"/>
        <v>0.09361164738144515</v>
      </c>
      <c r="P52" s="39"/>
    </row>
    <row r="53" spans="1:16" ht="13.5" customHeight="1">
      <c r="A53" s="40" t="s">
        <v>17</v>
      </c>
      <c r="B53" s="41">
        <f aca="true" t="shared" si="9" ref="B53:O53">IF(ISNUMBER(B13)=TRUE,B13/B$17,"")</f>
        <v>0.03725141970489378</v>
      </c>
      <c r="C53" s="42">
        <f t="shared" si="9"/>
        <v>0.07386445264398742</v>
      </c>
      <c r="D53" s="42">
        <f t="shared" si="9"/>
        <v>0.0815508012326336</v>
      </c>
      <c r="E53" s="42">
        <f t="shared" si="9"/>
        <v>0.1215568887642</v>
      </c>
      <c r="F53" s="42">
        <f t="shared" si="9"/>
        <v>0.064846069905656</v>
      </c>
      <c r="G53" s="42">
        <f t="shared" si="9"/>
        <v>0.0919740211643715</v>
      </c>
      <c r="H53" s="42">
        <f t="shared" si="9"/>
        <v>0.17585651776721986</v>
      </c>
      <c r="I53" s="42">
        <f t="shared" si="9"/>
        <v>0.20902261047822995</v>
      </c>
      <c r="J53" s="42">
        <f t="shared" si="9"/>
        <v>0.08491793603122241</v>
      </c>
      <c r="K53" s="42">
        <f t="shared" si="9"/>
        <v>0.08434704720463652</v>
      </c>
      <c r="L53" s="42">
        <f t="shared" si="9"/>
        <v>0.08960274130673494</v>
      </c>
      <c r="M53" s="41">
        <f t="shared" si="9"/>
        <v>0.09876584521070542</v>
      </c>
      <c r="N53" s="42">
        <f t="shared" si="9"/>
        <v>0.07834322098671392</v>
      </c>
      <c r="O53" s="43">
        <f t="shared" si="9"/>
        <v>0.162868346747243</v>
      </c>
      <c r="P53" s="39"/>
    </row>
    <row r="54" spans="1:16" ht="13.5" customHeight="1">
      <c r="A54" s="40" t="s">
        <v>18</v>
      </c>
      <c r="B54" s="41">
        <f aca="true" t="shared" si="10" ref="B54:O54">IF(ISNUMBER(B14)=TRUE,B14/B$17,"")</f>
        <v>0.25016943754240467</v>
      </c>
      <c r="C54" s="42">
        <f t="shared" si="10"/>
        <v>0.10297866182642289</v>
      </c>
      <c r="D54" s="42">
        <f t="shared" si="10"/>
        <v>0.09619851342494255</v>
      </c>
      <c r="E54" s="42">
        <f t="shared" si="10"/>
        <v>0.11156954314627603</v>
      </c>
      <c r="F54" s="42">
        <f t="shared" si="10"/>
        <v>0.08130481528924106</v>
      </c>
      <c r="G54" s="42">
        <f t="shared" si="10"/>
        <v>0.16281572646865758</v>
      </c>
      <c r="H54" s="42">
        <f t="shared" si="10"/>
        <v>0.08053735115106725</v>
      </c>
      <c r="I54" s="42">
        <f t="shared" si="10"/>
        <v>0.05491715984264852</v>
      </c>
      <c r="J54" s="42">
        <f t="shared" si="10"/>
        <v>0.09313013449356686</v>
      </c>
      <c r="K54" s="42">
        <f t="shared" si="10"/>
        <v>0.08901350742971277</v>
      </c>
      <c r="L54" s="42">
        <f t="shared" si="10"/>
        <v>0.09100505953784216</v>
      </c>
      <c r="M54" s="41">
        <f t="shared" si="10"/>
        <v>0.14720984416584665</v>
      </c>
      <c r="N54" s="42">
        <f t="shared" si="10"/>
        <v>0.0980670802168918</v>
      </c>
      <c r="O54" s="43">
        <f t="shared" si="10"/>
        <v>0.07728595511603079</v>
      </c>
      <c r="P54" s="39"/>
    </row>
    <row r="55" spans="1:16" ht="13.5" customHeight="1">
      <c r="A55" s="40" t="s">
        <v>19</v>
      </c>
      <c r="B55" s="41">
        <f aca="true" t="shared" si="11" ref="B55:O55">IF(ISNUMBER(B15)=TRUE,B15/B$17,"")</f>
        <v>0.015052654016553438</v>
      </c>
      <c r="C55" s="42">
        <f t="shared" si="11"/>
        <v>0.018442127462412864</v>
      </c>
      <c r="D55" s="42">
        <f t="shared" si="11"/>
        <v>0.047574217798335434</v>
      </c>
      <c r="E55" s="42">
        <f t="shared" si="11"/>
        <v>0.013555940146626687</v>
      </c>
      <c r="F55" s="42">
        <f t="shared" si="11"/>
        <v>0.041516165466658754</v>
      </c>
      <c r="G55" s="42">
        <f t="shared" si="11"/>
        <v>-0.0005647428684038685</v>
      </c>
      <c r="H55" s="42">
        <f t="shared" si="11"/>
        <v>0.023212551404181492</v>
      </c>
      <c r="I55" s="42">
        <f t="shared" si="11"/>
        <v>0.012277627907404075</v>
      </c>
      <c r="J55" s="42">
        <f t="shared" si="11"/>
        <v>0.05190783442572604</v>
      </c>
      <c r="K55" s="42">
        <f t="shared" si="11"/>
        <v>0.04769291223687938</v>
      </c>
      <c r="L55" s="42">
        <f t="shared" si="11"/>
        <v>0.0428178877497428</v>
      </c>
      <c r="M55" s="41">
        <f t="shared" si="11"/>
        <v>0.0033488415504980234</v>
      </c>
      <c r="N55" s="42">
        <f t="shared" si="11"/>
        <v>0.03604452574086623</v>
      </c>
      <c r="O55" s="43">
        <f t="shared" si="11"/>
        <v>0.014158088995155499</v>
      </c>
      <c r="P55" s="39"/>
    </row>
    <row r="56" spans="1:16" ht="13.5" customHeight="1">
      <c r="A56" s="44" t="s">
        <v>20</v>
      </c>
      <c r="B56" s="45">
        <f aca="true" t="shared" si="12" ref="B56:O56">IF(ISNUMBER(B16)=TRUE,B16/B$17,"")</f>
        <v>0.08594119779936939</v>
      </c>
      <c r="C56" s="46">
        <f t="shared" si="12"/>
        <v>0.10320107533345448</v>
      </c>
      <c r="D56" s="46">
        <f t="shared" si="12"/>
        <v>0.06968149691539584</v>
      </c>
      <c r="E56" s="46">
        <f t="shared" si="12"/>
        <v>0.04692592180256711</v>
      </c>
      <c r="F56" s="46">
        <f t="shared" si="12"/>
        <v>0.08703966747518588</v>
      </c>
      <c r="G56" s="46">
        <f t="shared" si="12"/>
        <v>0.08954149479743266</v>
      </c>
      <c r="H56" s="46">
        <f t="shared" si="12"/>
        <v>0.021585203512772495</v>
      </c>
      <c r="I56" s="46">
        <f t="shared" si="12"/>
        <v>0.007595056440279027</v>
      </c>
      <c r="J56" s="46">
        <f t="shared" si="12"/>
        <v>0.08186922829906065</v>
      </c>
      <c r="K56" s="46">
        <f t="shared" si="12"/>
        <v>0.08038121641072944</v>
      </c>
      <c r="L56" s="46">
        <f t="shared" si="12"/>
        <v>0.07720609890505374</v>
      </c>
      <c r="M56" s="45">
        <f t="shared" si="12"/>
        <v>0.07982479626370553</v>
      </c>
      <c r="N56" s="46">
        <f t="shared" si="12"/>
        <v>0.08266617451303508</v>
      </c>
      <c r="O56" s="47">
        <f t="shared" si="12"/>
        <v>0.03832687835897108</v>
      </c>
      <c r="P56" s="39"/>
    </row>
    <row r="57" spans="1:16" ht="15" customHeight="1">
      <c r="A57" s="25" t="s">
        <v>21</v>
      </c>
      <c r="B57" s="48">
        <f aca="true" t="shared" si="13" ref="B57:O57">IF(ISNUMBER(B17)=TRUE,B17/B$17,"")</f>
        <v>1</v>
      </c>
      <c r="C57" s="48">
        <f t="shared" si="13"/>
        <v>1</v>
      </c>
      <c r="D57" s="48">
        <f t="shared" si="13"/>
        <v>1</v>
      </c>
      <c r="E57" s="48">
        <f t="shared" si="13"/>
        <v>1</v>
      </c>
      <c r="F57" s="48">
        <f t="shared" si="13"/>
        <v>1</v>
      </c>
      <c r="G57" s="48">
        <f t="shared" si="13"/>
        <v>1</v>
      </c>
      <c r="H57" s="48">
        <f t="shared" si="13"/>
        <v>1</v>
      </c>
      <c r="I57" s="48">
        <f t="shared" si="13"/>
        <v>1</v>
      </c>
      <c r="J57" s="48">
        <f t="shared" si="13"/>
        <v>1</v>
      </c>
      <c r="K57" s="48">
        <f t="shared" si="13"/>
        <v>1</v>
      </c>
      <c r="L57" s="48">
        <f t="shared" si="13"/>
        <v>1</v>
      </c>
      <c r="M57" s="49">
        <f t="shared" si="13"/>
        <v>1</v>
      </c>
      <c r="N57" s="48">
        <f t="shared" si="13"/>
        <v>1</v>
      </c>
      <c r="O57" s="50">
        <f t="shared" si="13"/>
        <v>1</v>
      </c>
      <c r="P57" s="51"/>
    </row>
  </sheetData>
  <sheetProtection/>
  <mergeCells count="2">
    <mergeCell ref="A42:O42"/>
    <mergeCell ref="A1:O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2009-02-06T11:08:36Z</cp:lastPrinted>
  <dcterms:created xsi:type="dcterms:W3CDTF">1996-11-05T10:16:36Z</dcterms:created>
  <dcterms:modified xsi:type="dcterms:W3CDTF">2018-01-04T08:53:24Z</dcterms:modified>
  <cp:category/>
  <cp:version/>
  <cp:contentType/>
  <cp:contentStatus/>
</cp:coreProperties>
</file>