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omb_inq" sheetId="1" r:id="rId1"/>
  </sheets>
  <definedNames>
    <definedName name="_xlnm.Print_Area" localSheetId="0">'comb_inq'!$A$1:$O$60</definedName>
  </definedNames>
  <calcPr fullCalcOnLoad="1"/>
</workbook>
</file>

<file path=xl/sharedStrings.xml><?xml version="1.0" encoding="utf-8"?>
<sst xmlns="http://schemas.openxmlformats.org/spreadsheetml/2006/main" count="74" uniqueCount="34">
  <si>
    <t>Combustibile</t>
  </si>
  <si>
    <r>
      <t>SO</t>
    </r>
    <r>
      <rPr>
        <b/>
        <vertAlign val="subscript"/>
        <sz val="11"/>
        <rFont val="Times New Roman"/>
        <family val="1"/>
      </rPr>
      <t>2</t>
    </r>
  </si>
  <si>
    <t>NOx</t>
  </si>
  <si>
    <t>COV</t>
  </si>
  <si>
    <r>
      <t>CH</t>
    </r>
    <r>
      <rPr>
        <b/>
        <vertAlign val="subscript"/>
        <sz val="11"/>
        <rFont val="Times New Roman"/>
        <family val="1"/>
      </rPr>
      <t>4</t>
    </r>
  </si>
  <si>
    <t>CO</t>
  </si>
  <si>
    <r>
      <t>CO</t>
    </r>
    <r>
      <rPr>
        <b/>
        <vertAlign val="subscript"/>
        <sz val="11"/>
        <rFont val="Times New Roman"/>
        <family val="1"/>
      </rPr>
      <t>2</t>
    </r>
  </si>
  <si>
    <r>
      <t>NH</t>
    </r>
    <r>
      <rPr>
        <b/>
        <vertAlign val="subscript"/>
        <sz val="11"/>
        <rFont val="Times New Roman"/>
        <family val="1"/>
      </rPr>
      <t>3</t>
    </r>
  </si>
  <si>
    <t>PM2.5</t>
  </si>
  <si>
    <t>PM10</t>
  </si>
  <si>
    <t>PTS</t>
  </si>
  <si>
    <t>Precurs. O3</t>
  </si>
  <si>
    <t>Tot. Acidif. (H+)</t>
  </si>
  <si>
    <t>t/anno</t>
  </si>
  <si>
    <t>kt/anno</t>
  </si>
  <si>
    <t>benzina verde</t>
  </si>
  <si>
    <t>carbone</t>
  </si>
  <si>
    <t>diesel</t>
  </si>
  <si>
    <t>gas di raffineria</t>
  </si>
  <si>
    <t>gasolio</t>
  </si>
  <si>
    <t>GPL</t>
  </si>
  <si>
    <t>kerosene</t>
  </si>
  <si>
    <t>legna e similari</t>
  </si>
  <si>
    <t>metano</t>
  </si>
  <si>
    <t>olio combust</t>
  </si>
  <si>
    <t>altro</t>
  </si>
  <si>
    <t>senza comb.</t>
  </si>
  <si>
    <t>Totale</t>
  </si>
  <si>
    <r>
      <t>N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</t>
    </r>
  </si>
  <si>
    <r>
      <t>CO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eq</t>
    </r>
  </si>
  <si>
    <t>* carbone = carbone di cokeria + carbone da vapore + lignite (esclusi i coke e il petcoke) ; i rifiuti di legna sono compresi in altro</t>
  </si>
  <si>
    <t>** esiste un piccolo contributo alla CO2 da legna e similari dovuto ad alcune combustioni di biomasse legnose contenenti materiale fossile</t>
  </si>
  <si>
    <t>Emissioni in Lombardia nel 2014 ripartite per combustibile - dati finali (Fonte: INEMAR ARPA LOMBARDIA)</t>
  </si>
  <si>
    <t>Distribuzione percentuale delle emissioni in Lombardia nel 2014 - dati finali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</si>
</sst>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_ ;\-#,##0\ "/>
    <numFmt numFmtId="191" formatCode="#,##0.0"/>
    <numFmt numFmtId="192" formatCode="_-* #,##0.0_-;\-* #,##0.0_-;_-* &quot;-&quot;_-;_-@_-"/>
    <numFmt numFmtId="193" formatCode="0\ %"/>
    <numFmt numFmtId="194" formatCode="0.0\ %"/>
    <numFmt numFmtId="195" formatCode="0.0%"/>
    <numFmt numFmtId="196" formatCode="0.0"/>
    <numFmt numFmtId="197" formatCode="0.000"/>
    <numFmt numFmtId="198" formatCode="0.0000"/>
    <numFmt numFmtId="199" formatCode="0.00000"/>
    <numFmt numFmtId="200" formatCode="#,##0.000"/>
    <numFmt numFmtId="201" formatCode="#,##0.0000"/>
    <numFmt numFmtId="202" formatCode="0.000000"/>
    <numFmt numFmtId="203" formatCode="#,##0.00000"/>
    <numFmt numFmtId="204" formatCode="#,##0.000000"/>
    <numFmt numFmtId="205" formatCode="#,##0.0_ ;\-#,##0.0\ "/>
    <numFmt numFmtId="206" formatCode="#,##0.00_ ;\-#,##0.00\ "/>
    <numFmt numFmtId="207" formatCode="#,##0.000_ ;\-#,##0.000\ "/>
    <numFmt numFmtId="208" formatCode="#,##0.0000000"/>
    <numFmt numFmtId="209" formatCode="#,##0.00000000"/>
    <numFmt numFmtId="210" formatCode="#,##0.000000000"/>
    <numFmt numFmtId="211" formatCode="#,##0.0000000000"/>
    <numFmt numFmtId="212" formatCode="#,##0.0000_ ;\-#,##0.0000\ "/>
    <numFmt numFmtId="213" formatCode="#,##0.00000_ ;\-#,##0.00000\ "/>
    <numFmt numFmtId="214" formatCode="#,##0.000000_ ;\-#,##0.000000\ "/>
    <numFmt numFmtId="215" formatCode="_-* #,##0.0_-;\-* #,##0.0_-;_-* &quot;-&quot;??_-;_-@_-"/>
    <numFmt numFmtId="216" formatCode="_-* #,##0_-;\-* #,##0_-;_-* &quot;-&quot;??_-;_-@_-"/>
    <numFmt numFmtId="217" formatCode="0.00\ %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vertAlign val="subscript"/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0"/>
    </font>
    <font>
      <b/>
      <sz val="9.5"/>
      <color indexed="8"/>
      <name val="Times New Roman"/>
      <family val="0"/>
    </font>
    <font>
      <sz val="11.75"/>
      <color indexed="8"/>
      <name val="Times New Roman"/>
      <family val="0"/>
    </font>
    <font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83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1" fontId="8" fillId="0" borderId="10" xfId="47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3" fontId="10" fillId="0" borderId="0" xfId="47" applyNumberFormat="1" applyFont="1" applyFill="1" applyBorder="1" applyAlignment="1">
      <alignment horizontal="center" vertical="center"/>
    </xf>
    <xf numFmtId="3" fontId="10" fillId="0" borderId="14" xfId="47" applyNumberFormat="1" applyFont="1" applyFill="1" applyBorder="1" applyAlignment="1">
      <alignment horizontal="center" vertical="center"/>
    </xf>
    <xf numFmtId="3" fontId="10" fillId="0" borderId="15" xfId="47" applyNumberFormat="1" applyFont="1" applyFill="1" applyBorder="1" applyAlignment="1">
      <alignment horizontal="center" vertical="center"/>
    </xf>
    <xf numFmtId="191" fontId="10" fillId="0" borderId="0" xfId="47" applyNumberFormat="1" applyFont="1" applyFill="1" applyBorder="1" applyAlignment="1">
      <alignment horizontal="center" vertical="center"/>
    </xf>
    <xf numFmtId="3" fontId="10" fillId="0" borderId="16" xfId="47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11" fillId="0" borderId="0" xfId="0" applyFont="1" applyAlignment="1">
      <alignment horizontal="center" vertical="center"/>
    </xf>
    <xf numFmtId="41" fontId="8" fillId="0" borderId="17" xfId="47" applyFont="1" applyFill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41" fontId="12" fillId="0" borderId="17" xfId="47" applyFont="1" applyFill="1" applyBorder="1" applyAlignment="1">
      <alignment vertical="center" wrapText="1"/>
    </xf>
    <xf numFmtId="193" fontId="10" fillId="0" borderId="14" xfId="47" applyNumberFormat="1" applyFont="1" applyBorder="1" applyAlignment="1">
      <alignment horizontal="center" vertical="center"/>
    </xf>
    <xf numFmtId="193" fontId="10" fillId="0" borderId="0" xfId="47" applyNumberFormat="1" applyFont="1" applyBorder="1" applyAlignment="1">
      <alignment horizontal="center" vertical="center"/>
    </xf>
    <xf numFmtId="193" fontId="10" fillId="0" borderId="15" xfId="47" applyNumberFormat="1" applyFont="1" applyBorder="1" applyAlignment="1">
      <alignment horizontal="center" vertical="center"/>
    </xf>
    <xf numFmtId="193" fontId="10" fillId="0" borderId="18" xfId="47" applyNumberFormat="1" applyFont="1" applyBorder="1" applyAlignment="1">
      <alignment horizontal="center" vertical="center"/>
    </xf>
    <xf numFmtId="193" fontId="10" fillId="0" borderId="19" xfId="47" applyNumberFormat="1" applyFont="1" applyBorder="1" applyAlignment="1">
      <alignment horizontal="center" vertical="center"/>
    </xf>
    <xf numFmtId="193" fontId="10" fillId="0" borderId="16" xfId="47" applyNumberFormat="1" applyFont="1" applyBorder="1" applyAlignment="1">
      <alignment horizontal="center" vertical="center"/>
    </xf>
    <xf numFmtId="193" fontId="5" fillId="0" borderId="11" xfId="0" applyNumberFormat="1" applyFont="1" applyBorder="1" applyAlignment="1">
      <alignment horizontal="center" vertical="center"/>
    </xf>
    <xf numFmtId="193" fontId="5" fillId="0" borderId="12" xfId="0" applyNumberFormat="1" applyFont="1" applyBorder="1" applyAlignment="1">
      <alignment horizontal="center" vertical="center"/>
    </xf>
    <xf numFmtId="193" fontId="5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AC 21 a.c. BG mac_inq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AC 21 a.c. BG mac_inq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67"/>
      <c:rotY val="20"/>
      <c:depthPercent val="100"/>
      <c:rAngAx val="1"/>
    </c:view3D>
    <c:plotArea>
      <c:layout>
        <c:manualLayout>
          <c:xMode val="edge"/>
          <c:yMode val="edge"/>
          <c:x val="0.01725"/>
          <c:y val="0.05"/>
          <c:w val="0.71675"/>
          <c:h val="0.89275"/>
        </c:manualLayout>
      </c:layout>
      <c:bar3DChart>
        <c:barDir val="bar"/>
        <c:grouping val="percentStacked"/>
        <c:varyColors val="0"/>
        <c:ser>
          <c:idx val="1"/>
          <c:order val="0"/>
          <c:tx>
            <c:strRef>
              <c:f>comb_inq!$A$5</c:f>
              <c:strCache>
                <c:ptCount val="1"/>
                <c:pt idx="0">
                  <c:v>benzina verde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comb_inq!$B$5:$O$5</c:f>
              <c:numCache/>
            </c:numRef>
          </c:val>
          <c:shape val="cylinder"/>
        </c:ser>
        <c:ser>
          <c:idx val="2"/>
          <c:order val="1"/>
          <c:tx>
            <c:strRef>
              <c:f>comb_inq!$A$6</c:f>
              <c:strCache>
                <c:ptCount val="1"/>
                <c:pt idx="0">
                  <c:v>carbone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comb_inq!$B$6:$O$6</c:f>
              <c:numCache/>
            </c:numRef>
          </c:val>
          <c:shape val="cylinder"/>
        </c:ser>
        <c:ser>
          <c:idx val="4"/>
          <c:order val="2"/>
          <c:tx>
            <c:strRef>
              <c:f>comb_inq!$A$7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comb_inq!$B$7:$O$7</c:f>
              <c:numCache/>
            </c:numRef>
          </c:val>
          <c:shape val="cylinder"/>
        </c:ser>
        <c:ser>
          <c:idx val="5"/>
          <c:order val="3"/>
          <c:tx>
            <c:strRef>
              <c:f>comb_inq!$A$8</c:f>
              <c:strCache>
                <c:ptCount val="1"/>
                <c:pt idx="0">
                  <c:v>gas di raffineria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comb_inq!$B$8:$O$8</c:f>
              <c:numCache/>
            </c:numRef>
          </c:val>
          <c:shape val="cylinder"/>
        </c:ser>
        <c:ser>
          <c:idx val="6"/>
          <c:order val="4"/>
          <c:tx>
            <c:strRef>
              <c:f>comb_inq!$A$9</c:f>
              <c:strCache>
                <c:ptCount val="1"/>
                <c:pt idx="0">
                  <c:v>gasolio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comb_inq!$B$9:$O$9</c:f>
              <c:numCache/>
            </c:numRef>
          </c:val>
          <c:shape val="cylinder"/>
        </c:ser>
        <c:ser>
          <c:idx val="7"/>
          <c:order val="5"/>
          <c:tx>
            <c:strRef>
              <c:f>comb_inq!$A$10</c:f>
              <c:strCache>
                <c:ptCount val="1"/>
                <c:pt idx="0">
                  <c:v>GPL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comb_inq!$B$10:$O$10</c:f>
              <c:numCache/>
            </c:numRef>
          </c:val>
          <c:shape val="cylinder"/>
        </c:ser>
        <c:ser>
          <c:idx val="8"/>
          <c:order val="6"/>
          <c:tx>
            <c:strRef>
              <c:f>comb_inq!$A$11</c:f>
              <c:strCache>
                <c:ptCount val="1"/>
                <c:pt idx="0">
                  <c:v>kerosene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comb_inq!$B$11:$O$11</c:f>
              <c:numCache/>
            </c:numRef>
          </c:val>
          <c:shape val="cylinder"/>
        </c:ser>
        <c:ser>
          <c:idx val="9"/>
          <c:order val="7"/>
          <c:tx>
            <c:strRef>
              <c:f>comb_inq!$A$12</c:f>
              <c:strCache>
                <c:ptCount val="1"/>
                <c:pt idx="0">
                  <c:v>legna e similari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comb_inq!$B$12:$O$12</c:f>
              <c:numCache/>
            </c:numRef>
          </c:val>
          <c:shape val="cylinder"/>
        </c:ser>
        <c:ser>
          <c:idx val="10"/>
          <c:order val="8"/>
          <c:tx>
            <c:strRef>
              <c:f>comb_inq!$A$13</c:f>
              <c:strCache>
                <c:ptCount val="1"/>
                <c:pt idx="0">
                  <c:v>metano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comb_inq!$B$13:$O$13</c:f>
              <c:numCache/>
            </c:numRef>
          </c:val>
          <c:shape val="cylinder"/>
        </c:ser>
        <c:ser>
          <c:idx val="11"/>
          <c:order val="9"/>
          <c:tx>
            <c:strRef>
              <c:f>comb_inq!$A$14</c:f>
              <c:strCache>
                <c:ptCount val="1"/>
                <c:pt idx="0">
                  <c:v>olio combust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comb_inq!$B$14:$O$14</c:f>
              <c:numCache/>
            </c:numRef>
          </c:val>
          <c:shape val="cylinder"/>
        </c:ser>
        <c:ser>
          <c:idx val="12"/>
          <c:order val="10"/>
          <c:tx>
            <c:strRef>
              <c:f>comb_inq!$A$15</c:f>
              <c:strCache>
                <c:ptCount val="1"/>
                <c:pt idx="0">
                  <c:v>altro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comb_inq!$B$15:$O$15</c:f>
              <c:numCache/>
            </c:numRef>
          </c:val>
          <c:shape val="cylinder"/>
        </c:ser>
        <c:ser>
          <c:idx val="13"/>
          <c:order val="11"/>
          <c:tx>
            <c:strRef>
              <c:f>comb_inq!$A$16</c:f>
              <c:strCache>
                <c:ptCount val="1"/>
                <c:pt idx="0">
                  <c:v>senza comb.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comb_inq!$B$3:$O$3</c:f>
              <c:strCache/>
            </c:strRef>
          </c:cat>
          <c:val>
            <c:numRef>
              <c:f>comb_inq!$B$16:$O$16</c:f>
              <c:numCache/>
            </c:numRef>
          </c:val>
          <c:shape val="cylinder"/>
        </c:ser>
        <c:overlap val="100"/>
        <c:shape val="cylinder"/>
        <c:axId val="42351574"/>
        <c:axId val="45619847"/>
      </c:bar3DChart>
      <c:catAx>
        <c:axId val="42351574"/>
        <c:scaling>
          <c:orientation val="maxMin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5619847"/>
        <c:crosses val="autoZero"/>
        <c:auto val="1"/>
        <c:lblOffset val="100"/>
        <c:tickLblSkip val="1"/>
        <c:noMultiLvlLbl val="0"/>
      </c:catAx>
      <c:valAx>
        <c:axId val="4561984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</a:defRPr>
            </a:pPr>
          </a:p>
        </c:txPr>
        <c:crossAx val="42351574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175"/>
          <c:y val="0.07275"/>
          <c:w val="0.118"/>
          <c:h val="0.59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17</xdr:row>
      <xdr:rowOff>123825</xdr:rowOff>
    </xdr:from>
    <xdr:to>
      <xdr:col>14</xdr:col>
      <xdr:colOff>180975</xdr:colOff>
      <xdr:row>43</xdr:row>
      <xdr:rowOff>123825</xdr:rowOff>
    </xdr:to>
    <xdr:graphicFrame>
      <xdr:nvGraphicFramePr>
        <xdr:cNvPr id="1" name="Grafico 1"/>
        <xdr:cNvGraphicFramePr/>
      </xdr:nvGraphicFramePr>
      <xdr:xfrm>
        <a:off x="142875" y="4371975"/>
        <a:ext cx="91916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="75" zoomScaleNormal="75" zoomScalePageLayoutView="0" workbookViewId="0" topLeftCell="A1">
      <selection activeCell="A3" sqref="A3"/>
    </sheetView>
  </sheetViews>
  <sheetFormatPr defaultColWidth="9.140625" defaultRowHeight="12.75"/>
  <cols>
    <col min="1" max="1" width="13.57421875" style="0" customWidth="1"/>
    <col min="2" max="2" width="9.8515625" style="0" customWidth="1"/>
    <col min="3" max="3" width="10.00390625" style="0" bestFit="1" customWidth="1"/>
    <col min="4" max="4" width="10.421875" style="0" bestFit="1" customWidth="1"/>
    <col min="5" max="5" width="10.00390625" style="0" bestFit="1" customWidth="1"/>
    <col min="6" max="6" width="10.140625" style="0" customWidth="1"/>
    <col min="9" max="9" width="9.7109375" style="0" customWidth="1"/>
    <col min="10" max="10" width="9.28125" style="0" customWidth="1"/>
    <col min="11" max="11" width="8.421875" style="0" customWidth="1"/>
    <col min="12" max="12" width="8.57421875" style="0" customWidth="1"/>
    <col min="14" max="14" width="9.8515625" style="0" customWidth="1"/>
    <col min="15" max="15" width="9.28125" style="0" bestFit="1" customWidth="1"/>
  </cols>
  <sheetData>
    <row r="1" spans="1:15" ht="36" customHeight="1">
      <c r="A1" s="36" t="s">
        <v>32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2:10" ht="6" customHeight="1">
      <c r="B2" s="1"/>
      <c r="C2" s="1"/>
      <c r="D2" s="1"/>
      <c r="E2" s="1"/>
      <c r="F2" s="1"/>
      <c r="G2" s="1"/>
      <c r="H2" s="1"/>
      <c r="I2" s="1"/>
      <c r="J2" s="1"/>
    </row>
    <row r="3" spans="1:17" ht="42.7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28</v>
      </c>
      <c r="I3" s="3" t="s">
        <v>7</v>
      </c>
      <c r="J3" s="3" t="s">
        <v>8</v>
      </c>
      <c r="K3" s="3" t="s">
        <v>9</v>
      </c>
      <c r="L3" s="3" t="s">
        <v>10</v>
      </c>
      <c r="M3" s="4" t="s">
        <v>29</v>
      </c>
      <c r="N3" s="3" t="s">
        <v>11</v>
      </c>
      <c r="O3" s="5" t="s">
        <v>12</v>
      </c>
      <c r="Q3" t="s">
        <v>30</v>
      </c>
    </row>
    <row r="4" spans="1:17" ht="15.75">
      <c r="A4" s="6"/>
      <c r="B4" s="7" t="s">
        <v>13</v>
      </c>
      <c r="C4" s="7" t="s">
        <v>13</v>
      </c>
      <c r="D4" s="7" t="s">
        <v>13</v>
      </c>
      <c r="E4" s="7" t="s">
        <v>13</v>
      </c>
      <c r="F4" s="7" t="s">
        <v>13</v>
      </c>
      <c r="G4" s="7" t="s">
        <v>14</v>
      </c>
      <c r="H4" s="7" t="s">
        <v>13</v>
      </c>
      <c r="I4" s="7" t="s">
        <v>13</v>
      </c>
      <c r="J4" s="7" t="s">
        <v>13</v>
      </c>
      <c r="K4" s="7" t="s">
        <v>13</v>
      </c>
      <c r="L4" s="7" t="s">
        <v>13</v>
      </c>
      <c r="M4" s="8" t="s">
        <v>14</v>
      </c>
      <c r="N4" s="7" t="s">
        <v>13</v>
      </c>
      <c r="O4" s="9" t="s">
        <v>14</v>
      </c>
      <c r="Q4" s="34" t="s">
        <v>31</v>
      </c>
    </row>
    <row r="5" spans="1:15" ht="18" customHeight="1">
      <c r="A5" s="24" t="s">
        <v>15</v>
      </c>
      <c r="B5" s="10">
        <v>30.0854512746957</v>
      </c>
      <c r="C5" s="10">
        <v>4023.53337915478</v>
      </c>
      <c r="D5" s="10">
        <v>12456.2074897121</v>
      </c>
      <c r="E5" s="10">
        <v>929.805235963555</v>
      </c>
      <c r="F5" s="10">
        <v>51764.582998538</v>
      </c>
      <c r="G5" s="10">
        <v>4662.52926489117</v>
      </c>
      <c r="H5" s="10">
        <v>76.5437259674133</v>
      </c>
      <c r="I5" s="10">
        <v>822.235309607562</v>
      </c>
      <c r="J5" s="10">
        <v>150.668000000004</v>
      </c>
      <c r="K5" s="10">
        <v>150.668000000004</v>
      </c>
      <c r="L5" s="10">
        <v>150.668000000004</v>
      </c>
      <c r="M5" s="11">
        <v>4708.58442612854</v>
      </c>
      <c r="N5" s="10">
        <v>23072.0396154237</v>
      </c>
      <c r="O5" s="12">
        <v>136.775666926277</v>
      </c>
    </row>
    <row r="6" spans="1:15" ht="18" customHeight="1">
      <c r="A6" s="24" t="s">
        <v>16</v>
      </c>
      <c r="B6" s="10">
        <v>371.203962</v>
      </c>
      <c r="C6" s="10">
        <v>521.869135</v>
      </c>
      <c r="D6" s="10">
        <v>43.350809</v>
      </c>
      <c r="E6" s="10">
        <v>23.17474</v>
      </c>
      <c r="F6" s="10">
        <v>99.848783</v>
      </c>
      <c r="G6" s="10">
        <v>312.995177</v>
      </c>
      <c r="H6" s="10">
        <v>20.503311</v>
      </c>
      <c r="I6" s="13">
        <v>1.300725</v>
      </c>
      <c r="J6" s="13">
        <v>8.85878</v>
      </c>
      <c r="K6" s="10">
        <v>12.7536</v>
      </c>
      <c r="L6" s="10">
        <v>18.09462</v>
      </c>
      <c r="M6" s="11">
        <v>319.684532178</v>
      </c>
      <c r="N6" s="10">
        <v>691.33896619</v>
      </c>
      <c r="O6" s="12">
        <v>23.0220674519</v>
      </c>
    </row>
    <row r="7" spans="1:15" ht="18" customHeight="1">
      <c r="A7" s="24" t="s">
        <v>17</v>
      </c>
      <c r="B7" s="10">
        <v>122.211358425668</v>
      </c>
      <c r="C7" s="10">
        <v>68907.7471352986</v>
      </c>
      <c r="D7" s="10">
        <v>3223.71406176849</v>
      </c>
      <c r="E7" s="10">
        <v>231.086165351444</v>
      </c>
      <c r="F7" s="10">
        <v>15662.2290461994</v>
      </c>
      <c r="G7" s="10">
        <v>12410.7739373394</v>
      </c>
      <c r="H7" s="10">
        <v>547.248766546621</v>
      </c>
      <c r="I7" s="10">
        <v>90.4099503603464</v>
      </c>
      <c r="J7" s="10">
        <v>2458.33982000002</v>
      </c>
      <c r="K7" s="10">
        <v>2459.96278000002</v>
      </c>
      <c r="L7" s="10">
        <v>2467.85205000001</v>
      </c>
      <c r="M7" s="11">
        <v>12579.631223904</v>
      </c>
      <c r="N7" s="10">
        <v>89017.24596823</v>
      </c>
      <c r="O7" s="12">
        <v>1507.19144095239</v>
      </c>
    </row>
    <row r="8" spans="1:15" ht="18" customHeight="1">
      <c r="A8" s="24" t="s">
        <v>18</v>
      </c>
      <c r="B8" s="10">
        <v>2242.217819</v>
      </c>
      <c r="C8" s="10">
        <v>1762.20454</v>
      </c>
      <c r="D8" s="10">
        <v>130.306506</v>
      </c>
      <c r="E8" s="10">
        <v>128.228824</v>
      </c>
      <c r="F8" s="10">
        <v>575.039787</v>
      </c>
      <c r="G8" s="10">
        <v>3149.9571</v>
      </c>
      <c r="H8" s="10">
        <v>142.259972</v>
      </c>
      <c r="I8" s="10"/>
      <c r="J8" s="10">
        <v>64.63632</v>
      </c>
      <c r="K8" s="10">
        <v>64.63632</v>
      </c>
      <c r="L8" s="10">
        <v>64.63632</v>
      </c>
      <c r="M8" s="11">
        <v>3195.556292256</v>
      </c>
      <c r="N8" s="10">
        <v>2345.245624906</v>
      </c>
      <c r="O8" s="12">
        <v>108.37963354335</v>
      </c>
    </row>
    <row r="9" spans="1:15" ht="18" customHeight="1">
      <c r="A9" s="24" t="s">
        <v>19</v>
      </c>
      <c r="B9" s="10">
        <v>512.856752937999</v>
      </c>
      <c r="C9" s="10">
        <v>581.752184549999</v>
      </c>
      <c r="D9" s="10">
        <v>36.4715813770001</v>
      </c>
      <c r="E9" s="10">
        <v>66.0056312059999</v>
      </c>
      <c r="F9" s="10">
        <v>266.34404888</v>
      </c>
      <c r="G9" s="10">
        <v>806.513841932611</v>
      </c>
      <c r="H9" s="10">
        <v>22.835314918</v>
      </c>
      <c r="I9" s="13">
        <v>0.1367</v>
      </c>
      <c r="J9" s="10">
        <v>58.99524</v>
      </c>
      <c r="K9" s="10">
        <v>59.13706</v>
      </c>
      <c r="L9" s="10">
        <v>59.3057600000001</v>
      </c>
      <c r="M9" s="11">
        <v>814.968906558322</v>
      </c>
      <c r="N9" s="10">
        <v>776.431170741683</v>
      </c>
      <c r="O9" s="12">
        <v>28.6821067154294</v>
      </c>
    </row>
    <row r="10" spans="1:15" ht="18" customHeight="1">
      <c r="A10" s="24" t="s">
        <v>20</v>
      </c>
      <c r="B10" s="13">
        <v>1.287748868314</v>
      </c>
      <c r="C10" s="10">
        <v>623.275542736874</v>
      </c>
      <c r="D10" s="10">
        <v>191.737133053144</v>
      </c>
      <c r="E10" s="10">
        <v>22.6816589573978</v>
      </c>
      <c r="F10" s="10">
        <v>2766.50614223592</v>
      </c>
      <c r="G10" s="10">
        <v>1068.19803215357</v>
      </c>
      <c r="H10" s="10">
        <v>27.0163399827098</v>
      </c>
      <c r="I10" s="10">
        <v>42.3521869738789</v>
      </c>
      <c r="J10" s="13">
        <v>6.70854999999999</v>
      </c>
      <c r="K10" s="13">
        <v>6.70854999999999</v>
      </c>
      <c r="L10" s="13">
        <v>6.70855</v>
      </c>
      <c r="M10" s="11">
        <v>1076.81594294236</v>
      </c>
      <c r="N10" s="10">
        <v>1256.76651406349</v>
      </c>
      <c r="O10" s="12">
        <v>16.081408089038</v>
      </c>
    </row>
    <row r="11" spans="1:15" ht="18" customHeight="1">
      <c r="A11" s="24" t="s">
        <v>21</v>
      </c>
      <c r="B11" s="10">
        <v>155.87151</v>
      </c>
      <c r="C11" s="10">
        <v>1902.72448</v>
      </c>
      <c r="D11" s="10">
        <v>516.79417</v>
      </c>
      <c r="E11" s="10"/>
      <c r="F11" s="10">
        <v>2106.01603</v>
      </c>
      <c r="G11" s="10">
        <v>421.5801</v>
      </c>
      <c r="H11" s="10"/>
      <c r="I11" s="10"/>
      <c r="J11" s="10">
        <v>14.47409</v>
      </c>
      <c r="K11" s="10">
        <v>15.73365</v>
      </c>
      <c r="L11" s="10">
        <v>15.73365</v>
      </c>
      <c r="M11" s="11">
        <v>421.5801</v>
      </c>
      <c r="N11" s="10">
        <v>3069.7797989</v>
      </c>
      <c r="O11" s="12">
        <v>46.2362148827</v>
      </c>
    </row>
    <row r="12" spans="1:15" ht="18" customHeight="1">
      <c r="A12" s="24" t="s">
        <v>22</v>
      </c>
      <c r="B12" s="10">
        <v>579.249943030132</v>
      </c>
      <c r="C12" s="10">
        <v>3628.83947424161</v>
      </c>
      <c r="D12" s="10">
        <v>10603.0225456765</v>
      </c>
      <c r="E12" s="10">
        <v>6375.85145413323</v>
      </c>
      <c r="F12" s="10">
        <v>72241.5166163829</v>
      </c>
      <c r="G12" s="13">
        <v>4.4658</v>
      </c>
      <c r="H12" s="10">
        <v>393.063131394139</v>
      </c>
      <c r="I12" s="10">
        <v>381.211726710101</v>
      </c>
      <c r="J12" s="10">
        <v>8757.08196</v>
      </c>
      <c r="K12" s="10">
        <v>8975.28246999996</v>
      </c>
      <c r="L12" s="10">
        <v>9473.20077999998</v>
      </c>
      <c r="M12" s="11">
        <v>280.994899508783</v>
      </c>
      <c r="N12" s="10">
        <v>23066.0354524113</v>
      </c>
      <c r="O12" s="12">
        <v>119.415404654792</v>
      </c>
    </row>
    <row r="13" spans="1:15" ht="18" customHeight="1">
      <c r="A13" s="24" t="s">
        <v>23</v>
      </c>
      <c r="B13" s="10">
        <v>730.244785695746</v>
      </c>
      <c r="C13" s="10">
        <v>20093.4259002142</v>
      </c>
      <c r="D13" s="10">
        <v>1943.6757088108</v>
      </c>
      <c r="E13" s="10">
        <v>1237.93057481399</v>
      </c>
      <c r="F13" s="10">
        <v>18080.2529219232</v>
      </c>
      <c r="G13" s="10">
        <v>27012.6378442541</v>
      </c>
      <c r="H13" s="10">
        <v>397.88882465044</v>
      </c>
      <c r="I13" s="10">
        <v>62.5446710337607</v>
      </c>
      <c r="J13" s="10">
        <v>272.692100000006</v>
      </c>
      <c r="K13" s="10">
        <v>297.518400000006</v>
      </c>
      <c r="L13" s="10">
        <v>326.560340000007</v>
      </c>
      <c r="M13" s="11">
        <v>27162.1569783703</v>
      </c>
      <c r="N13" s="10">
        <v>28463.814156531</v>
      </c>
      <c r="O13" s="12">
        <v>463.330106173854</v>
      </c>
    </row>
    <row r="14" spans="1:15" ht="18" customHeight="1">
      <c r="A14" s="24" t="s">
        <v>24</v>
      </c>
      <c r="B14" s="10">
        <v>468.983145264001</v>
      </c>
      <c r="C14" s="10">
        <v>402.3323433</v>
      </c>
      <c r="D14" s="10">
        <v>15.143791309</v>
      </c>
      <c r="E14" s="13">
        <v>9.00334730900001</v>
      </c>
      <c r="F14" s="10">
        <v>63.0187690300001</v>
      </c>
      <c r="G14" s="10">
        <v>232.65802105298</v>
      </c>
      <c r="H14" s="10">
        <v>20.755200206</v>
      </c>
      <c r="I14" s="10">
        <v>0.3625</v>
      </c>
      <c r="J14" s="10">
        <v>28.52994</v>
      </c>
      <c r="K14" s="10">
        <v>35.36909</v>
      </c>
      <c r="L14" s="10">
        <v>44.07155</v>
      </c>
      <c r="M14" s="11">
        <v>239.068154397093</v>
      </c>
      <c r="N14" s="10">
        <v>513.047361590626</v>
      </c>
      <c r="O14" s="12">
        <v>23.423750682842</v>
      </c>
    </row>
    <row r="15" spans="1:15" ht="18" customHeight="1">
      <c r="A15" s="24" t="s">
        <v>25</v>
      </c>
      <c r="B15" s="10">
        <v>2200.33916321541</v>
      </c>
      <c r="C15" s="10">
        <v>9663.20747517459</v>
      </c>
      <c r="D15" s="10">
        <v>1735.40334557393</v>
      </c>
      <c r="E15" s="10">
        <v>1569.60631202237</v>
      </c>
      <c r="F15" s="10">
        <v>5248.06666286727</v>
      </c>
      <c r="G15" s="10">
        <v>2557.40337557129</v>
      </c>
      <c r="H15" s="10">
        <v>371.233429889476</v>
      </c>
      <c r="I15" s="10">
        <v>161.134371</v>
      </c>
      <c r="J15" s="10">
        <v>247.58239</v>
      </c>
      <c r="K15" s="10">
        <v>344.823370000001</v>
      </c>
      <c r="L15" s="12">
        <v>633.04982</v>
      </c>
      <c r="M15" s="10">
        <v>2707.27109547892</v>
      </c>
      <c r="N15" s="10">
        <v>14123.7782865707</v>
      </c>
      <c r="O15" s="12">
        <v>288.316653062997</v>
      </c>
    </row>
    <row r="16" spans="1:15" ht="18" customHeight="1">
      <c r="A16" s="24" t="s">
        <v>26</v>
      </c>
      <c r="B16" s="10">
        <v>5269.06769330424</v>
      </c>
      <c r="C16" s="10">
        <v>4956.12570497746</v>
      </c>
      <c r="D16" s="10">
        <v>187370.996513862</v>
      </c>
      <c r="E16" s="10">
        <v>378106.544443061</v>
      </c>
      <c r="F16" s="10">
        <v>30227.684462629</v>
      </c>
      <c r="G16" s="10">
        <v>1251.59468961939</v>
      </c>
      <c r="H16" s="10">
        <v>10649.1704751668</v>
      </c>
      <c r="I16" s="10">
        <v>100217.001019</v>
      </c>
      <c r="J16" s="10">
        <v>3961.53615000003</v>
      </c>
      <c r="K16" s="10">
        <v>6420.60599999999</v>
      </c>
      <c r="L16" s="10">
        <v>9921.77538999986</v>
      </c>
      <c r="M16" s="11">
        <v>16457.0462587455</v>
      </c>
      <c r="N16" s="10">
        <v>202036.006787028</v>
      </c>
      <c r="O16" s="14">
        <v>6167.16853817956</v>
      </c>
    </row>
    <row r="17" spans="1:15" ht="18" customHeight="1">
      <c r="A17" s="20" t="s">
        <v>27</v>
      </c>
      <c r="B17" s="21">
        <f aca="true" t="shared" si="0" ref="B17:O17">SUM(B5:B16)</f>
        <v>12683.619333016206</v>
      </c>
      <c r="C17" s="21">
        <f t="shared" si="0"/>
        <v>117067.03729464812</v>
      </c>
      <c r="D17" s="21">
        <f t="shared" si="0"/>
        <v>218266.82365614295</v>
      </c>
      <c r="E17" s="21">
        <f t="shared" si="0"/>
        <v>388699.91838681797</v>
      </c>
      <c r="F17" s="21">
        <f t="shared" si="0"/>
        <v>199101.10626868566</v>
      </c>
      <c r="G17" s="21">
        <f t="shared" si="0"/>
        <v>53891.30718381451</v>
      </c>
      <c r="H17" s="21">
        <f t="shared" si="0"/>
        <v>12668.5184917216</v>
      </c>
      <c r="I17" s="21">
        <f t="shared" si="0"/>
        <v>101778.68915968566</v>
      </c>
      <c r="J17" s="21">
        <f t="shared" si="0"/>
        <v>16030.10334000006</v>
      </c>
      <c r="K17" s="21">
        <f t="shared" si="0"/>
        <v>18843.19928999998</v>
      </c>
      <c r="L17" s="21">
        <f t="shared" si="0"/>
        <v>23181.65682999986</v>
      </c>
      <c r="M17" s="22">
        <f t="shared" si="0"/>
        <v>69963.35881046782</v>
      </c>
      <c r="N17" s="21">
        <f t="shared" si="0"/>
        <v>388431.5297025865</v>
      </c>
      <c r="O17" s="23">
        <f t="shared" si="0"/>
        <v>8928.022991315129</v>
      </c>
    </row>
    <row r="18" spans="1:15" ht="18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2:15" ht="15.75" customHeight="1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45" spans="1:15" ht="16.5" customHeight="1">
      <c r="A45" s="35" t="s">
        <v>33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ht="9.75" customHeight="1">
      <c r="P46" s="18"/>
    </row>
    <row r="47" spans="1:15" ht="21.75" customHeight="1">
      <c r="A47" s="2" t="s">
        <v>0</v>
      </c>
      <c r="B47" s="3" t="s">
        <v>1</v>
      </c>
      <c r="C47" s="3" t="s">
        <v>2</v>
      </c>
      <c r="D47" s="3" t="s">
        <v>3</v>
      </c>
      <c r="E47" s="3" t="s">
        <v>4</v>
      </c>
      <c r="F47" s="3" t="s">
        <v>5</v>
      </c>
      <c r="G47" s="3" t="s">
        <v>6</v>
      </c>
      <c r="H47" s="3" t="s">
        <v>28</v>
      </c>
      <c r="I47" s="3" t="s">
        <v>7</v>
      </c>
      <c r="J47" s="3" t="s">
        <v>8</v>
      </c>
      <c r="K47" s="3" t="s">
        <v>9</v>
      </c>
      <c r="L47" s="3" t="s">
        <v>10</v>
      </c>
      <c r="M47" s="4" t="s">
        <v>29</v>
      </c>
      <c r="N47" s="3" t="s">
        <v>11</v>
      </c>
      <c r="O47" s="5" t="s">
        <v>12</v>
      </c>
    </row>
    <row r="48" spans="1:15" ht="18" customHeight="1">
      <c r="A48" s="19" t="s">
        <v>15</v>
      </c>
      <c r="B48" s="25">
        <f aca="true" t="shared" si="1" ref="B48:O48">IF(ISNUMBER(B5)=TRUE,B5/B$17,"")</f>
        <v>0.002371992605957631</v>
      </c>
      <c r="C48" s="26">
        <f t="shared" si="1"/>
        <v>0.03436948155634858</v>
      </c>
      <c r="D48" s="26">
        <f t="shared" si="1"/>
        <v>0.05706871654180289</v>
      </c>
      <c r="E48" s="26">
        <f t="shared" si="1"/>
        <v>0.002392090123976439</v>
      </c>
      <c r="F48" s="26">
        <f t="shared" si="1"/>
        <v>0.2599914383633912</v>
      </c>
      <c r="G48" s="26">
        <f t="shared" si="1"/>
        <v>0.08651727910380869</v>
      </c>
      <c r="H48" s="26">
        <f t="shared" si="1"/>
        <v>0.006042042407518428</v>
      </c>
      <c r="I48" s="26">
        <f t="shared" si="1"/>
        <v>0.008078658866567992</v>
      </c>
      <c r="J48" s="26">
        <f t="shared" si="1"/>
        <v>0.009399066044948121</v>
      </c>
      <c r="K48" s="26">
        <f t="shared" si="1"/>
        <v>0.007995882104795389</v>
      </c>
      <c r="L48" s="26">
        <f t="shared" si="1"/>
        <v>0.006499449159519152</v>
      </c>
      <c r="M48" s="25">
        <f t="shared" si="1"/>
        <v>0.06730072006525863</v>
      </c>
      <c r="N48" s="26">
        <f t="shared" si="1"/>
        <v>0.059397957815343815</v>
      </c>
      <c r="O48" s="27">
        <f t="shared" si="1"/>
        <v>0.015319815715005174</v>
      </c>
    </row>
    <row r="49" spans="1:15" ht="18" customHeight="1">
      <c r="A49" s="19" t="s">
        <v>16</v>
      </c>
      <c r="B49" s="25">
        <f aca="true" t="shared" si="2" ref="B49:O49">IF(ISNUMBER(B6)=TRUE,B6/B$17,"")</f>
        <v>0.029266406713558037</v>
      </c>
      <c r="C49" s="26">
        <f t="shared" si="2"/>
        <v>0.004457865741374306</v>
      </c>
      <c r="D49" s="26">
        <f t="shared" si="2"/>
        <v>0.00019861382629682083</v>
      </c>
      <c r="E49" s="26">
        <f t="shared" si="2"/>
        <v>5.962115993278255E-05</v>
      </c>
      <c r="F49" s="26">
        <f t="shared" si="2"/>
        <v>0.0005014978815097829</v>
      </c>
      <c r="G49" s="26">
        <f t="shared" si="2"/>
        <v>0.005807897290975411</v>
      </c>
      <c r="H49" s="26">
        <f t="shared" si="2"/>
        <v>0.0016184458359040281</v>
      </c>
      <c r="I49" s="26">
        <f t="shared" si="2"/>
        <v>1.2779934687105545E-05</v>
      </c>
      <c r="J49" s="26">
        <f t="shared" si="2"/>
        <v>0.0005526339919403144</v>
      </c>
      <c r="K49" s="26">
        <f t="shared" si="2"/>
        <v>0.0006768277405402326</v>
      </c>
      <c r="L49" s="26">
        <f t="shared" si="2"/>
        <v>0.0007805576681897636</v>
      </c>
      <c r="M49" s="25">
        <f t="shared" si="2"/>
        <v>0.004569313675234375</v>
      </c>
      <c r="N49" s="26">
        <f t="shared" si="2"/>
        <v>0.0017798219591477116</v>
      </c>
      <c r="O49" s="27">
        <f t="shared" si="2"/>
        <v>0.0025786299468869055</v>
      </c>
    </row>
    <row r="50" spans="1:15" ht="18" customHeight="1">
      <c r="A50" s="19" t="s">
        <v>17</v>
      </c>
      <c r="B50" s="25">
        <f aca="true" t="shared" si="3" ref="B50:O50">IF(ISNUMBER(B7)=TRUE,B7/B$17,"")</f>
        <v>0.009635369464892773</v>
      </c>
      <c r="C50" s="26">
        <f t="shared" si="3"/>
        <v>0.5886178443370311</v>
      </c>
      <c r="D50" s="26">
        <f t="shared" si="3"/>
        <v>0.01476960175517614</v>
      </c>
      <c r="E50" s="26">
        <f t="shared" si="3"/>
        <v>0.0005945104550330177</v>
      </c>
      <c r="F50" s="26">
        <f t="shared" si="3"/>
        <v>0.07866470126521206</v>
      </c>
      <c r="G50" s="26">
        <f t="shared" si="3"/>
        <v>0.23029268700067457</v>
      </c>
      <c r="H50" s="26">
        <f t="shared" si="3"/>
        <v>0.04319753465286628</v>
      </c>
      <c r="I50" s="26">
        <f t="shared" si="3"/>
        <v>0.0008882994181473267</v>
      </c>
      <c r="J50" s="26">
        <f t="shared" si="3"/>
        <v>0.15335770255864184</v>
      </c>
      <c r="K50" s="26">
        <f t="shared" si="3"/>
        <v>0.1305491037981811</v>
      </c>
      <c r="L50" s="26">
        <f t="shared" si="3"/>
        <v>0.10645710391184428</v>
      </c>
      <c r="M50" s="25">
        <f t="shared" si="3"/>
        <v>0.1798031346376963</v>
      </c>
      <c r="N50" s="26">
        <f t="shared" si="3"/>
        <v>0.22917100997539658</v>
      </c>
      <c r="O50" s="27">
        <f t="shared" si="3"/>
        <v>0.16881581089324407</v>
      </c>
    </row>
    <row r="51" spans="1:15" ht="18" customHeight="1">
      <c r="A51" s="19" t="s">
        <v>18</v>
      </c>
      <c r="B51" s="25">
        <f aca="true" t="shared" si="4" ref="B51:O51">IF(ISNUMBER(B8)=TRUE,B8/B$17,"")</f>
        <v>0.1767805986705526</v>
      </c>
      <c r="C51" s="26">
        <f t="shared" si="4"/>
        <v>0.01505295239995419</v>
      </c>
      <c r="D51" s="26">
        <f t="shared" si="4"/>
        <v>0.000597005554106952</v>
      </c>
      <c r="E51" s="26">
        <f t="shared" si="4"/>
        <v>0.00032989156399151085</v>
      </c>
      <c r="F51" s="26">
        <f t="shared" si="4"/>
        <v>0.0028881797684438154</v>
      </c>
      <c r="G51" s="26">
        <f t="shared" si="4"/>
        <v>0.05845018917904528</v>
      </c>
      <c r="H51" s="26">
        <f t="shared" si="4"/>
        <v>0.011229408718388149</v>
      </c>
      <c r="I51" s="26">
        <f t="shared" si="4"/>
      </c>
      <c r="J51" s="26">
        <f t="shared" si="4"/>
        <v>0.004032183612859963</v>
      </c>
      <c r="K51" s="26">
        <f t="shared" si="4"/>
        <v>0.0034302200494319597</v>
      </c>
      <c r="L51" s="26">
        <f t="shared" si="4"/>
        <v>0.0027882528187697436</v>
      </c>
      <c r="M51" s="25">
        <f t="shared" si="4"/>
        <v>0.045674712400712886</v>
      </c>
      <c r="N51" s="26">
        <f t="shared" si="4"/>
        <v>0.006037732381564657</v>
      </c>
      <c r="O51" s="27">
        <f t="shared" si="4"/>
        <v>0.012139264610852588</v>
      </c>
    </row>
    <row r="52" spans="1:15" ht="18" customHeight="1">
      <c r="A52" s="19" t="s">
        <v>19</v>
      </c>
      <c r="B52" s="25">
        <f aca="true" t="shared" si="5" ref="B52:O52">IF(ISNUMBER(B9)=TRUE,B9/B$17,"")</f>
        <v>0.040434574664583535</v>
      </c>
      <c r="C52" s="26">
        <f t="shared" si="5"/>
        <v>0.004969393588442633</v>
      </c>
      <c r="D52" s="26">
        <f t="shared" si="5"/>
        <v>0.00016709631251361106</v>
      </c>
      <c r="E52" s="26">
        <f t="shared" si="5"/>
        <v>0.00016981128136053233</v>
      </c>
      <c r="F52" s="26">
        <f t="shared" si="5"/>
        <v>0.001337732641829576</v>
      </c>
      <c r="G52" s="26">
        <f t="shared" si="5"/>
        <v>0.014965564653715357</v>
      </c>
      <c r="H52" s="26">
        <f t="shared" si="5"/>
        <v>0.0018025244966822303</v>
      </c>
      <c r="I52" s="26">
        <f t="shared" si="5"/>
        <v>1.3431102436928083E-06</v>
      </c>
      <c r="J52" s="26">
        <f t="shared" si="5"/>
        <v>0.003680278208362429</v>
      </c>
      <c r="K52" s="26">
        <f t="shared" si="5"/>
        <v>0.0031383768270913438</v>
      </c>
      <c r="L52" s="26">
        <f t="shared" si="5"/>
        <v>0.002558305492783039</v>
      </c>
      <c r="M52" s="25">
        <f t="shared" si="5"/>
        <v>0.011648510311891822</v>
      </c>
      <c r="N52" s="26">
        <f t="shared" si="5"/>
        <v>0.0019988881215080028</v>
      </c>
      <c r="O52" s="27">
        <f t="shared" si="5"/>
        <v>0.0032125932855829736</v>
      </c>
    </row>
    <row r="53" spans="1:15" ht="18" customHeight="1">
      <c r="A53" s="19" t="s">
        <v>20</v>
      </c>
      <c r="B53" s="25">
        <f aca="true" t="shared" si="6" ref="B53:O53">IF(ISNUMBER(B10)=TRUE,B10/B$17,"")</f>
        <v>0.00010152850180247164</v>
      </c>
      <c r="C53" s="26">
        <f t="shared" si="6"/>
        <v>0.005324090855465494</v>
      </c>
      <c r="D53" s="26">
        <f t="shared" si="6"/>
        <v>0.0008784529404945492</v>
      </c>
      <c r="E53" s="26">
        <f t="shared" si="6"/>
        <v>5.8352620838026414E-05</v>
      </c>
      <c r="F53" s="26">
        <f t="shared" si="6"/>
        <v>0.013894981268976666</v>
      </c>
      <c r="G53" s="26">
        <f t="shared" si="6"/>
        <v>0.019821342030359734</v>
      </c>
      <c r="H53" s="26">
        <f t="shared" si="6"/>
        <v>0.002132557173150433</v>
      </c>
      <c r="I53" s="26">
        <f t="shared" si="6"/>
        <v>0.00041612038161967723</v>
      </c>
      <c r="J53" s="26">
        <f t="shared" si="6"/>
        <v>0.0004184969901759826</v>
      </c>
      <c r="K53" s="26">
        <f t="shared" si="6"/>
        <v>0.00035601969160089467</v>
      </c>
      <c r="L53" s="26">
        <f t="shared" si="6"/>
        <v>0.0002893904456094927</v>
      </c>
      <c r="M53" s="25">
        <f t="shared" si="6"/>
        <v>0.015391141323838904</v>
      </c>
      <c r="N53" s="26">
        <f t="shared" si="6"/>
        <v>0.0032354904737670717</v>
      </c>
      <c r="O53" s="27">
        <f t="shared" si="6"/>
        <v>0.0018012283463742684</v>
      </c>
    </row>
    <row r="54" spans="1:15" ht="18" customHeight="1">
      <c r="A54" s="19" t="s">
        <v>21</v>
      </c>
      <c r="B54" s="25">
        <f aca="true" t="shared" si="7" ref="B54:O54">IF(ISNUMBER(B11)=TRUE,B11/B$17,"")</f>
        <v>0.012289198052030567</v>
      </c>
      <c r="C54" s="26">
        <f t="shared" si="7"/>
        <v>0.016253289772858937</v>
      </c>
      <c r="D54" s="26">
        <f t="shared" si="7"/>
        <v>0.0023677174631640597</v>
      </c>
      <c r="E54" s="26">
        <f t="shared" si="7"/>
      </c>
      <c r="F54" s="26">
        <f t="shared" si="7"/>
        <v>0.010577620935756855</v>
      </c>
      <c r="G54" s="26">
        <f t="shared" si="7"/>
        <v>0.007822784824314219</v>
      </c>
      <c r="H54" s="26">
        <f t="shared" si="7"/>
      </c>
      <c r="I54" s="26">
        <f t="shared" si="7"/>
      </c>
      <c r="J54" s="26">
        <f t="shared" si="7"/>
        <v>0.0009029317960716245</v>
      </c>
      <c r="K54" s="26">
        <f t="shared" si="7"/>
        <v>0.000834977636114574</v>
      </c>
      <c r="L54" s="26">
        <f t="shared" si="7"/>
        <v>0.0006787111946044667</v>
      </c>
      <c r="M54" s="25">
        <f t="shared" si="7"/>
        <v>0.006025726997213916</v>
      </c>
      <c r="N54" s="26">
        <f t="shared" si="7"/>
        <v>0.00790301395267903</v>
      </c>
      <c r="O54" s="27">
        <f t="shared" si="7"/>
        <v>0.00517877417292462</v>
      </c>
    </row>
    <row r="55" spans="1:15" ht="18" customHeight="1">
      <c r="A55" s="19" t="s">
        <v>22</v>
      </c>
      <c r="B55" s="25">
        <f aca="true" t="shared" si="8" ref="B55:O55">IF(ISNUMBER(B12)=TRUE,B12/B$17,"")</f>
        <v>0.04566913653126679</v>
      </c>
      <c r="C55" s="26">
        <f t="shared" si="8"/>
        <v>0.030997961152020265</v>
      </c>
      <c r="D55" s="26">
        <f t="shared" si="8"/>
        <v>0.048578260168299685</v>
      </c>
      <c r="E55" s="26">
        <f t="shared" si="8"/>
        <v>0.016403017218512117</v>
      </c>
      <c r="F55" s="26">
        <f t="shared" si="8"/>
        <v>0.3628383486674024</v>
      </c>
      <c r="G55" s="26">
        <f t="shared" si="8"/>
        <v>8.286679676868627E-05</v>
      </c>
      <c r="H55" s="26">
        <f t="shared" si="8"/>
        <v>0.03102676383596006</v>
      </c>
      <c r="I55" s="26">
        <f t="shared" si="8"/>
        <v>0.0037454965264093637</v>
      </c>
      <c r="J55" s="26">
        <f t="shared" si="8"/>
        <v>0.5462898007742953</v>
      </c>
      <c r="K55" s="26">
        <f t="shared" si="8"/>
        <v>0.4763141508970354</v>
      </c>
      <c r="L55" s="26">
        <f t="shared" si="8"/>
        <v>0.4086507211055128</v>
      </c>
      <c r="M55" s="25">
        <f t="shared" si="8"/>
        <v>0.004016315172489131</v>
      </c>
      <c r="N55" s="26">
        <f t="shared" si="8"/>
        <v>0.05938250036003117</v>
      </c>
      <c r="O55" s="27">
        <f t="shared" si="8"/>
        <v>0.013375346901655066</v>
      </c>
    </row>
    <row r="56" spans="1:15" ht="18" customHeight="1">
      <c r="A56" s="19" t="s">
        <v>23</v>
      </c>
      <c r="B56" s="25">
        <f aca="true" t="shared" si="9" ref="B56:O56">IF(ISNUMBER(B13)=TRUE,B13/B$17,"")</f>
        <v>0.05757384911378379</v>
      </c>
      <c r="C56" s="26">
        <f t="shared" si="9"/>
        <v>0.17164033842968704</v>
      </c>
      <c r="D56" s="26">
        <f t="shared" si="9"/>
        <v>0.008905044185152308</v>
      </c>
      <c r="E56" s="26">
        <f t="shared" si="9"/>
        <v>0.003184797619592122</v>
      </c>
      <c r="F56" s="26">
        <f t="shared" si="9"/>
        <v>0.09080940463245851</v>
      </c>
      <c r="G56" s="26">
        <f t="shared" si="9"/>
        <v>0.5012429509664401</v>
      </c>
      <c r="H56" s="26">
        <f t="shared" si="9"/>
        <v>0.031407683930085854</v>
      </c>
      <c r="I56" s="26">
        <f t="shared" si="9"/>
        <v>0.000614516374205127</v>
      </c>
      <c r="J56" s="26">
        <f t="shared" si="9"/>
        <v>0.017011250284304467</v>
      </c>
      <c r="K56" s="26">
        <f t="shared" si="9"/>
        <v>0.0157891659171645</v>
      </c>
      <c r="L56" s="26">
        <f t="shared" si="9"/>
        <v>0.01408701467694054</v>
      </c>
      <c r="M56" s="25">
        <f t="shared" si="9"/>
        <v>0.3882340333595639</v>
      </c>
      <c r="N56" s="26">
        <f t="shared" si="9"/>
        <v>0.07327884576806913</v>
      </c>
      <c r="O56" s="27">
        <f t="shared" si="9"/>
        <v>0.05189615961165932</v>
      </c>
    </row>
    <row r="57" spans="1:15" ht="18" customHeight="1">
      <c r="A57" s="19" t="s">
        <v>24</v>
      </c>
      <c r="B57" s="25">
        <f aca="true" t="shared" si="10" ref="B57:O57">IF(ISNUMBER(B14)=TRUE,B14/B$17,"")</f>
        <v>0.036975498314050656</v>
      </c>
      <c r="C57" s="26">
        <f t="shared" si="10"/>
        <v>0.0034367688172321515</v>
      </c>
      <c r="D57" s="26">
        <f t="shared" si="10"/>
        <v>6.938201168335823E-05</v>
      </c>
      <c r="E57" s="26">
        <f t="shared" si="10"/>
        <v>2.3162719833761973E-05</v>
      </c>
      <c r="F57" s="26">
        <f t="shared" si="10"/>
        <v>0.0003165164182712108</v>
      </c>
      <c r="G57" s="26">
        <f t="shared" si="10"/>
        <v>0.004317171603565324</v>
      </c>
      <c r="H57" s="26">
        <f t="shared" si="10"/>
        <v>0.001638328919009965</v>
      </c>
      <c r="I57" s="26">
        <f t="shared" si="10"/>
        <v>3.5616493294706878E-06</v>
      </c>
      <c r="J57" s="26">
        <f t="shared" si="10"/>
        <v>0.0017797726811160965</v>
      </c>
      <c r="K57" s="26">
        <f t="shared" si="10"/>
        <v>0.0018770214895922825</v>
      </c>
      <c r="L57" s="26">
        <f t="shared" si="10"/>
        <v>0.0019011389187232768</v>
      </c>
      <c r="M57" s="25">
        <f t="shared" si="10"/>
        <v>0.0034170479871432923</v>
      </c>
      <c r="N57" s="26">
        <f t="shared" si="10"/>
        <v>0.00132081801388125</v>
      </c>
      <c r="O57" s="27">
        <f t="shared" si="10"/>
        <v>0.0026236212323408905</v>
      </c>
    </row>
    <row r="58" spans="1:15" ht="18" customHeight="1">
      <c r="A58" s="19" t="s">
        <v>25</v>
      </c>
      <c r="B58" s="25">
        <f aca="true" t="shared" si="11" ref="B58:O58">IF(ISNUMBER(B15)=TRUE,B15/B$17,"")</f>
        <v>0.17347880801561094</v>
      </c>
      <c r="C58" s="26">
        <f t="shared" si="11"/>
        <v>0.08254422165697325</v>
      </c>
      <c r="D58" s="26">
        <f t="shared" si="11"/>
        <v>0.00795083428853063</v>
      </c>
      <c r="E58" s="26">
        <f t="shared" si="11"/>
        <v>0.004038092723395849</v>
      </c>
      <c r="F58" s="26">
        <f t="shared" si="11"/>
        <v>0.02635880212430883</v>
      </c>
      <c r="G58" s="26">
        <f t="shared" si="11"/>
        <v>0.047454840292672835</v>
      </c>
      <c r="H58" s="26">
        <f t="shared" si="11"/>
        <v>0.02930361826697124</v>
      </c>
      <c r="I58" s="26">
        <f t="shared" si="11"/>
        <v>0.0015831837915222925</v>
      </c>
      <c r="J58" s="26">
        <f t="shared" si="11"/>
        <v>0.015444840544614922</v>
      </c>
      <c r="K58" s="26">
        <f t="shared" si="11"/>
        <v>0.018299619119508944</v>
      </c>
      <c r="L58" s="26">
        <f t="shared" si="11"/>
        <v>0.027308221523698734</v>
      </c>
      <c r="M58" s="25">
        <f t="shared" si="11"/>
        <v>0.038695556381347744</v>
      </c>
      <c r="N58" s="26">
        <f t="shared" si="11"/>
        <v>0.03636105003469973</v>
      </c>
      <c r="O58" s="27">
        <f t="shared" si="11"/>
        <v>0.03229344876726476</v>
      </c>
    </row>
    <row r="59" spans="1:15" ht="18" customHeight="1">
      <c r="A59" s="19" t="s">
        <v>26</v>
      </c>
      <c r="B59" s="28">
        <f aca="true" t="shared" si="12" ref="B59:O59">IF(ISNUMBER(B16)=TRUE,B16/B$17,"")</f>
        <v>0.41542303935191016</v>
      </c>
      <c r="C59" s="29">
        <f t="shared" si="12"/>
        <v>0.04233579169261198</v>
      </c>
      <c r="D59" s="29">
        <f t="shared" si="12"/>
        <v>0.858449274952779</v>
      </c>
      <c r="E59" s="29">
        <f t="shared" si="12"/>
        <v>0.9727466525135339</v>
      </c>
      <c r="F59" s="29">
        <f t="shared" si="12"/>
        <v>0.15182077603243918</v>
      </c>
      <c r="G59" s="29">
        <f t="shared" si="12"/>
        <v>0.023224426257659764</v>
      </c>
      <c r="H59" s="29">
        <f t="shared" si="12"/>
        <v>0.8406010917634633</v>
      </c>
      <c r="I59" s="29">
        <f t="shared" si="12"/>
        <v>0.9846560399472679</v>
      </c>
      <c r="J59" s="29">
        <f t="shared" si="12"/>
        <v>0.24713104251266887</v>
      </c>
      <c r="K59" s="29">
        <f t="shared" si="12"/>
        <v>0.3407386347289435</v>
      </c>
      <c r="L59" s="29">
        <f t="shared" si="12"/>
        <v>0.42800113308380466</v>
      </c>
      <c r="M59" s="28">
        <f t="shared" si="12"/>
        <v>0.23522378768760913</v>
      </c>
      <c r="N59" s="29">
        <f t="shared" si="12"/>
        <v>0.5201328711439119</v>
      </c>
      <c r="O59" s="30">
        <f t="shared" si="12"/>
        <v>0.6907653065162094</v>
      </c>
    </row>
    <row r="60" spans="1:15" ht="18" customHeight="1">
      <c r="A60" s="20" t="s">
        <v>27</v>
      </c>
      <c r="B60" s="31">
        <f aca="true" t="shared" si="13" ref="B60:O60">IF(ISNUMBER(B17)=TRUE,B17/B$17,"")</f>
        <v>1</v>
      </c>
      <c r="C60" s="31">
        <f t="shared" si="13"/>
        <v>1</v>
      </c>
      <c r="D60" s="31">
        <f t="shared" si="13"/>
        <v>1</v>
      </c>
      <c r="E60" s="31">
        <f t="shared" si="13"/>
        <v>1</v>
      </c>
      <c r="F60" s="31">
        <f t="shared" si="13"/>
        <v>1</v>
      </c>
      <c r="G60" s="31">
        <f t="shared" si="13"/>
        <v>1</v>
      </c>
      <c r="H60" s="31">
        <f t="shared" si="13"/>
        <v>1</v>
      </c>
      <c r="I60" s="31">
        <f t="shared" si="13"/>
        <v>1</v>
      </c>
      <c r="J60" s="31">
        <f t="shared" si="13"/>
        <v>1</v>
      </c>
      <c r="K60" s="31">
        <f t="shared" si="13"/>
        <v>1</v>
      </c>
      <c r="L60" s="31">
        <f t="shared" si="13"/>
        <v>1</v>
      </c>
      <c r="M60" s="32">
        <f t="shared" si="13"/>
        <v>1</v>
      </c>
      <c r="N60" s="31">
        <f t="shared" si="13"/>
        <v>1</v>
      </c>
      <c r="O60" s="33">
        <f t="shared" si="13"/>
        <v>1</v>
      </c>
    </row>
    <row r="61" ht="18" customHeight="1"/>
  </sheetData>
  <sheetProtection/>
  <mergeCells count="2">
    <mergeCell ref="A45:O45"/>
    <mergeCell ref="A1:O1"/>
  </mergeCells>
  <printOptions/>
  <pageMargins left="0.35433070866141736" right="0.2362204724409449" top="0.5905511811023623" bottom="0.5905511811023623" header="0.5118110236220472" footer="0.5118110236220472"/>
  <pageSetup horizontalDpi="300" verticalDpi="3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2014-02-26T15:02:52Z</cp:lastPrinted>
  <dcterms:created xsi:type="dcterms:W3CDTF">1996-11-05T10:16:36Z</dcterms:created>
  <dcterms:modified xsi:type="dcterms:W3CDTF">2018-01-04T09:13:13Z</dcterms:modified>
  <cp:category/>
  <cp:version/>
  <cp:contentType/>
  <cp:contentStatus/>
</cp:coreProperties>
</file>