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activeTab="0"/>
  </bookViews>
  <sheets>
    <sheet name="comb_inq" sheetId="1" r:id="rId1"/>
  </sheets>
  <definedNames>
    <definedName name="_xlnm.Print_Area" localSheetId="0">'comb_inq'!$A$1:$O$60</definedName>
  </definedNames>
  <calcPr fullCalcOnLoad="1"/>
</workbook>
</file>

<file path=xl/sharedStrings.xml><?xml version="1.0" encoding="utf-8"?>
<sst xmlns="http://schemas.openxmlformats.org/spreadsheetml/2006/main" count="74" uniqueCount="34">
  <si>
    <t>Combustibile</t>
  </si>
  <si>
    <r>
      <t>SO</t>
    </r>
    <r>
      <rPr>
        <b/>
        <vertAlign val="subscript"/>
        <sz val="11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</si>
  <si>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</si>
  <si>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</si>
  <si>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1"/>
        <rFont val="Times New Roman"/>
        <family val="1"/>
      </rPr>
      <t>4</t>
    </r>
  </si>
  <si>
    <t>CO</t>
  </si>
  <si>
    <r>
      <t>CO</t>
    </r>
    <r>
      <rPr>
        <b/>
        <vertAlign val="subscript"/>
        <sz val="11"/>
        <rFont val="Times New Roman"/>
        <family val="1"/>
      </rPr>
      <t>2</t>
    </r>
  </si>
  <si>
    <r>
      <t>NH</t>
    </r>
    <r>
      <rPr>
        <b/>
        <vertAlign val="subscript"/>
        <sz val="11"/>
        <rFont val="Times New Roman"/>
        <family val="1"/>
      </rPr>
      <t>3</t>
    </r>
  </si>
  <si>
    <t>PM2.5</t>
  </si>
  <si>
    <t>PM10</t>
  </si>
  <si>
    <t>PTS</t>
  </si>
  <si>
    <t>Precurs. O3</t>
  </si>
  <si>
    <t>Tot. Acidif. (H+)</t>
  </si>
  <si>
    <t>t/anno</t>
  </si>
  <si>
    <t>kt/anno</t>
  </si>
  <si>
    <t>benzina verde</t>
  </si>
  <si>
    <t>carbone</t>
  </si>
  <si>
    <t>diesel</t>
  </si>
  <si>
    <t>gas di raffineria</t>
  </si>
  <si>
    <t>gasolio</t>
  </si>
  <si>
    <t>GPL</t>
  </si>
  <si>
    <t>kerosene</t>
  </si>
  <si>
    <t>legna e similari</t>
  </si>
  <si>
    <t>metano</t>
  </si>
  <si>
    <t>olio combust</t>
  </si>
  <si>
    <t>altro</t>
  </si>
  <si>
    <t>senza comb.</t>
  </si>
  <si>
    <t>Totale</t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</si>
  <si>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</si>
  <si>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</t>
    </r>
  </si>
  <si>
    <t>** esiste un piccolo contributo alla CO2 da legna e similari dovuto ad alcune combustioni di biomasse legnose contenenti materiale fossile</t>
  </si>
  <si>
    <t>* carbone = carbone di cokeria + carbone da vapore + lignite + coke + petcoke; legna, pellet, cippato e rifiuti di legna sono compresi in legna e similari</t>
  </si>
  <si>
    <t>Emissioni in Lombardia nel 2017 ripartite per combustibile - dati finali (Fonte: INEMAR ARPA LOMBARDIA)</t>
  </si>
  <si>
    <t>Distribuzione percentuale delle emissioni in Lombardia nel 2017 - dati finali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</si>
</sst>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_ ;\-#,##0\ "/>
    <numFmt numFmtId="197" formatCode="#,##0.0"/>
    <numFmt numFmtId="198" formatCode="_-* #,##0.0_-;\-* #,##0.0_-;_-* &quot;-&quot;_-;_-@_-"/>
    <numFmt numFmtId="199" formatCode="0\ %"/>
    <numFmt numFmtId="200" formatCode="0.0\ %"/>
    <numFmt numFmtId="201" formatCode="0.0%"/>
    <numFmt numFmtId="202" formatCode="0.0"/>
    <numFmt numFmtId="203" formatCode="0.000"/>
    <numFmt numFmtId="204" formatCode="0.0000"/>
    <numFmt numFmtId="205" formatCode="0.00000"/>
    <numFmt numFmtId="206" formatCode="#,##0.000"/>
    <numFmt numFmtId="207" formatCode="#,##0.0000"/>
    <numFmt numFmtId="208" formatCode="0.000000"/>
    <numFmt numFmtId="209" formatCode="#,##0.00000"/>
    <numFmt numFmtId="210" formatCode="#,##0.000000"/>
    <numFmt numFmtId="211" formatCode="#,##0.0_ ;\-#,##0.0\ "/>
    <numFmt numFmtId="212" formatCode="#,##0.00_ ;\-#,##0.00\ "/>
    <numFmt numFmtId="213" formatCode="#,##0.000_ ;\-#,##0.000\ "/>
    <numFmt numFmtId="214" formatCode="#,##0.0000000"/>
    <numFmt numFmtId="215" formatCode="#,##0.00000000"/>
    <numFmt numFmtId="216" formatCode="#,##0.000000000"/>
    <numFmt numFmtId="217" formatCode="#,##0.0000000000"/>
    <numFmt numFmtId="218" formatCode="#,##0.0000_ ;\-#,##0.0000\ "/>
    <numFmt numFmtId="219" formatCode="#,##0.00000_ ;\-#,##0.00000\ "/>
    <numFmt numFmtId="220" formatCode="#,##0.000000_ ;\-#,##0.000000\ "/>
    <numFmt numFmtId="221" formatCode="_-* #,##0.0_-;\-* #,##0.0_-;_-* &quot;-&quot;??_-;_-@_-"/>
    <numFmt numFmtId="222" formatCode="_-* #,##0_-;\-* #,##0_-;_-* &quot;-&quot;??_-;_-@_-"/>
    <numFmt numFmtId="223" formatCode="0.00\ %"/>
    <numFmt numFmtId="224" formatCode="&quot;Sì&quot;;&quot;Sì&quot;;&quot;No&quot;"/>
    <numFmt numFmtId="225" formatCode="&quot;Vero&quot;;&quot;Vero&quot;;&quot;Falso&quot;"/>
    <numFmt numFmtId="226" formatCode="&quot;Attivo&quot;;&quot;Attivo&quot;;&quot;Inattivo&quot;"/>
    <numFmt numFmtId="227" formatCode="[$€-2]\ #.##000_);[Red]\([$€-2]\ #.##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b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0"/>
    </font>
    <font>
      <b/>
      <sz val="9.5"/>
      <color indexed="8"/>
      <name val="Times New Roman"/>
      <family val="0"/>
    </font>
    <font>
      <sz val="11.75"/>
      <color indexed="8"/>
      <name val="Times New Roman"/>
      <family val="0"/>
    </font>
    <font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8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41" fontId="8" fillId="0" borderId="14" xfId="47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99" fontId="10" fillId="0" borderId="15" xfId="47" applyNumberFormat="1" applyFont="1" applyBorder="1" applyAlignment="1">
      <alignment horizontal="center" vertical="center"/>
    </xf>
    <xf numFmtId="199" fontId="10" fillId="0" borderId="0" xfId="47" applyNumberFormat="1" applyFont="1" applyBorder="1" applyAlignment="1">
      <alignment horizontal="center" vertical="center"/>
    </xf>
    <xf numFmtId="199" fontId="10" fillId="0" borderId="16" xfId="47" applyNumberFormat="1" applyFont="1" applyBorder="1" applyAlignment="1">
      <alignment horizontal="center" vertical="center"/>
    </xf>
    <xf numFmtId="199" fontId="10" fillId="0" borderId="17" xfId="47" applyNumberFormat="1" applyFont="1" applyBorder="1" applyAlignment="1">
      <alignment horizontal="center" vertical="center"/>
    </xf>
    <xf numFmtId="199" fontId="10" fillId="0" borderId="18" xfId="47" applyNumberFormat="1" applyFont="1" applyBorder="1" applyAlignment="1">
      <alignment horizontal="center" vertical="center"/>
    </xf>
    <xf numFmtId="199" fontId="10" fillId="0" borderId="19" xfId="47" applyNumberFormat="1" applyFont="1" applyBorder="1" applyAlignment="1">
      <alignment horizontal="center" vertical="center"/>
    </xf>
    <xf numFmtId="199" fontId="5" fillId="0" borderId="11" xfId="0" applyNumberFormat="1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center" vertical="center"/>
    </xf>
    <xf numFmtId="199" fontId="5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10" fillId="33" borderId="0" xfId="47" applyNumberFormat="1" applyFont="1" applyFill="1" applyAlignment="1">
      <alignment horizontal="center" vertical="center"/>
    </xf>
    <xf numFmtId="3" fontId="10" fillId="33" borderId="15" xfId="47" applyNumberFormat="1" applyFont="1" applyFill="1" applyBorder="1" applyAlignment="1">
      <alignment horizontal="center" vertical="center"/>
    </xf>
    <xf numFmtId="3" fontId="10" fillId="33" borderId="16" xfId="47" applyNumberFormat="1" applyFont="1" applyFill="1" applyBorder="1" applyAlignment="1">
      <alignment horizontal="center" vertical="center"/>
    </xf>
    <xf numFmtId="197" fontId="10" fillId="33" borderId="0" xfId="47" applyNumberFormat="1" applyFont="1" applyFill="1" applyAlignment="1">
      <alignment horizontal="center" vertical="center"/>
    </xf>
    <xf numFmtId="3" fontId="10" fillId="33" borderId="19" xfId="47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1" fontId="8" fillId="33" borderId="10" xfId="47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1" fontId="12" fillId="33" borderId="14" xfId="47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11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C 21 a.c. BG mac_inq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7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56"/>
          <c:w val="0.717"/>
          <c:h val="0.88775"/>
        </c:manualLayout>
      </c:layout>
      <c:bar3DChart>
        <c:barDir val="bar"/>
        <c:grouping val="percentStacked"/>
        <c:varyColors val="0"/>
        <c:ser>
          <c:idx val="1"/>
          <c:order val="0"/>
          <c:tx>
            <c:strRef>
              <c:f>comb_inq!$A$5</c:f>
              <c:strCache>
                <c:ptCount val="1"/>
                <c:pt idx="0">
                  <c:v>benzina verde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comb_inq!$B$5:$O$5</c:f>
              <c:numCache/>
            </c:numRef>
          </c:val>
          <c:shape val="cylinder"/>
        </c:ser>
        <c:ser>
          <c:idx val="2"/>
          <c:order val="1"/>
          <c:tx>
            <c:strRef>
              <c:f>comb_inq!$A$6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comb_inq!$B$6:$O$6</c:f>
              <c:numCache/>
            </c:numRef>
          </c:val>
          <c:shape val="cylinder"/>
        </c:ser>
        <c:ser>
          <c:idx val="4"/>
          <c:order val="2"/>
          <c:tx>
            <c:strRef>
              <c:f>comb_inq!$A$7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comb_inq!$B$7:$O$7</c:f>
              <c:numCache/>
            </c:numRef>
          </c:val>
          <c:shape val="cylinder"/>
        </c:ser>
        <c:ser>
          <c:idx val="5"/>
          <c:order val="3"/>
          <c:tx>
            <c:strRef>
              <c:f>comb_inq!$A$8</c:f>
              <c:strCache>
                <c:ptCount val="1"/>
                <c:pt idx="0">
                  <c:v>gas di raffineria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comb_inq!$B$8:$O$8</c:f>
              <c:numCache/>
            </c:numRef>
          </c:val>
          <c:shape val="cylinder"/>
        </c:ser>
        <c:ser>
          <c:idx val="6"/>
          <c:order val="4"/>
          <c:tx>
            <c:strRef>
              <c:f>comb_inq!$A$9</c:f>
              <c:strCache>
                <c:ptCount val="1"/>
                <c:pt idx="0">
                  <c:v>gasolio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comb_inq!$B$9:$O$9</c:f>
              <c:numCache/>
            </c:numRef>
          </c:val>
          <c:shape val="cylinder"/>
        </c:ser>
        <c:ser>
          <c:idx val="7"/>
          <c:order val="5"/>
          <c:tx>
            <c:strRef>
              <c:f>comb_inq!$A$10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comb_inq!$B$10:$O$10</c:f>
              <c:numCache/>
            </c:numRef>
          </c:val>
          <c:shape val="cylinder"/>
        </c:ser>
        <c:ser>
          <c:idx val="8"/>
          <c:order val="6"/>
          <c:tx>
            <c:strRef>
              <c:f>comb_inq!$A$11</c:f>
              <c:strCache>
                <c:ptCount val="1"/>
                <c:pt idx="0">
                  <c:v>kerosene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comb_inq!$B$11:$O$11</c:f>
              <c:numCache/>
            </c:numRef>
          </c:val>
          <c:shape val="cylinder"/>
        </c:ser>
        <c:ser>
          <c:idx val="9"/>
          <c:order val="7"/>
          <c:tx>
            <c:strRef>
              <c:f>comb_inq!$A$12</c:f>
              <c:strCache>
                <c:ptCount val="1"/>
                <c:pt idx="0">
                  <c:v>legna e similari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comb_inq!$B$12:$O$12</c:f>
              <c:numCache/>
            </c:numRef>
          </c:val>
          <c:shape val="cylinder"/>
        </c:ser>
        <c:ser>
          <c:idx val="10"/>
          <c:order val="8"/>
          <c:tx>
            <c:strRef>
              <c:f>comb_inq!$A$13</c:f>
              <c:strCache>
                <c:ptCount val="1"/>
                <c:pt idx="0">
                  <c:v>metano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comb_inq!$B$13:$O$13</c:f>
              <c:numCache/>
            </c:numRef>
          </c:val>
          <c:shape val="cylinder"/>
        </c:ser>
        <c:ser>
          <c:idx val="11"/>
          <c:order val="9"/>
          <c:tx>
            <c:strRef>
              <c:f>comb_inq!$A$14</c:f>
              <c:strCache>
                <c:ptCount val="1"/>
                <c:pt idx="0">
                  <c:v>olio combust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comb_inq!$B$14:$O$14</c:f>
              <c:numCache/>
            </c:numRef>
          </c:val>
          <c:shape val="cylinder"/>
        </c:ser>
        <c:ser>
          <c:idx val="12"/>
          <c:order val="10"/>
          <c:tx>
            <c:strRef>
              <c:f>comb_inq!$A$15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comb_inq!$B$15:$O$15</c:f>
              <c:numCache/>
            </c:numRef>
          </c:val>
          <c:shape val="cylinder"/>
        </c:ser>
        <c:ser>
          <c:idx val="13"/>
          <c:order val="11"/>
          <c:tx>
            <c:strRef>
              <c:f>comb_inq!$A$16</c:f>
              <c:strCache>
                <c:ptCount val="1"/>
                <c:pt idx="0">
                  <c:v>senza comb.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comb_inq!$B$16:$O$16</c:f>
              <c:numCache/>
            </c:numRef>
          </c:val>
          <c:shape val="cylinder"/>
        </c:ser>
        <c:overlap val="100"/>
        <c:shape val="cylinder"/>
        <c:axId val="21860939"/>
        <c:axId val="62530724"/>
      </c:bar3DChart>
      <c:catAx>
        <c:axId val="2186093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2530724"/>
        <c:crosses val="autoZero"/>
        <c:auto val="1"/>
        <c:lblOffset val="100"/>
        <c:tickLblSkip val="1"/>
        <c:noMultiLvlLbl val="0"/>
      </c:catAx>
      <c:valAx>
        <c:axId val="625307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1860939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25"/>
          <c:y val="0.073"/>
          <c:w val="0.1165"/>
          <c:h val="0.5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123825</xdr:rowOff>
    </xdr:from>
    <xdr:to>
      <xdr:col>14</xdr:col>
      <xdr:colOff>180975</xdr:colOff>
      <xdr:row>43</xdr:row>
      <xdr:rowOff>123825</xdr:rowOff>
    </xdr:to>
    <xdr:graphicFrame>
      <xdr:nvGraphicFramePr>
        <xdr:cNvPr id="1" name="Grafico 1"/>
        <xdr:cNvGraphicFramePr/>
      </xdr:nvGraphicFramePr>
      <xdr:xfrm>
        <a:off x="142875" y="4343400"/>
        <a:ext cx="9144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3.57421875" style="0" customWidth="1"/>
    <col min="2" max="2" width="9.8515625" style="0" customWidth="1"/>
    <col min="3" max="3" width="10.00390625" style="0" bestFit="1" customWidth="1"/>
    <col min="4" max="4" width="10.421875" style="0" bestFit="1" customWidth="1"/>
    <col min="5" max="5" width="10.00390625" style="0" bestFit="1" customWidth="1"/>
    <col min="6" max="6" width="10.140625" style="0" customWidth="1"/>
    <col min="9" max="9" width="9.00390625" style="0" bestFit="1" customWidth="1"/>
    <col min="10" max="10" width="9.28125" style="0" customWidth="1"/>
    <col min="11" max="11" width="8.421875" style="0" customWidth="1"/>
    <col min="12" max="12" width="8.57421875" style="0" customWidth="1"/>
    <col min="14" max="14" width="9.8515625" style="0" customWidth="1"/>
    <col min="15" max="15" width="9.28125" style="0" bestFit="1" customWidth="1"/>
  </cols>
  <sheetData>
    <row r="1" spans="1:15" ht="36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0" ht="6" customHeight="1">
      <c r="B2" s="1"/>
      <c r="C2" s="1"/>
      <c r="D2" s="1"/>
      <c r="E2" s="1"/>
      <c r="F2" s="1"/>
      <c r="G2" s="1"/>
      <c r="H2" s="1"/>
      <c r="I2" s="1"/>
      <c r="J2" s="1"/>
    </row>
    <row r="3" spans="1:17" ht="41.25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28</v>
      </c>
      <c r="I3" s="28" t="s">
        <v>7</v>
      </c>
      <c r="J3" s="28" t="s">
        <v>8</v>
      </c>
      <c r="K3" s="28" t="s">
        <v>9</v>
      </c>
      <c r="L3" s="28" t="s">
        <v>10</v>
      </c>
      <c r="M3" s="29" t="s">
        <v>29</v>
      </c>
      <c r="N3" s="28" t="s">
        <v>11</v>
      </c>
      <c r="O3" s="30" t="s">
        <v>12</v>
      </c>
      <c r="Q3" s="21" t="s">
        <v>31</v>
      </c>
    </row>
    <row r="4" spans="1:17" ht="15">
      <c r="A4" s="31"/>
      <c r="B4" s="32" t="s">
        <v>13</v>
      </c>
      <c r="C4" s="32" t="s">
        <v>13</v>
      </c>
      <c r="D4" s="32" t="s">
        <v>13</v>
      </c>
      <c r="E4" s="32" t="s">
        <v>13</v>
      </c>
      <c r="F4" s="32" t="s">
        <v>13</v>
      </c>
      <c r="G4" s="32" t="s">
        <v>14</v>
      </c>
      <c r="H4" s="32" t="s">
        <v>13</v>
      </c>
      <c r="I4" s="32" t="s">
        <v>13</v>
      </c>
      <c r="J4" s="32" t="s">
        <v>13</v>
      </c>
      <c r="K4" s="32" t="s">
        <v>13</v>
      </c>
      <c r="L4" s="32" t="s">
        <v>13</v>
      </c>
      <c r="M4" s="33" t="s">
        <v>14</v>
      </c>
      <c r="N4" s="32" t="s">
        <v>13</v>
      </c>
      <c r="O4" s="34" t="s">
        <v>14</v>
      </c>
      <c r="Q4" s="21" t="s">
        <v>30</v>
      </c>
    </row>
    <row r="5" spans="1:15" ht="18" customHeight="1">
      <c r="A5" s="35" t="s">
        <v>15</v>
      </c>
      <c r="B5" s="22">
        <v>33.8269016249076</v>
      </c>
      <c r="C5" s="22">
        <v>3901.85158597761</v>
      </c>
      <c r="D5" s="22">
        <v>13646.09447401</v>
      </c>
      <c r="E5" s="22">
        <v>923.686294906041</v>
      </c>
      <c r="F5" s="22">
        <v>58646.0582749369</v>
      </c>
      <c r="G5" s="22">
        <v>5355.44251786081</v>
      </c>
      <c r="H5" s="22">
        <v>71.7978061572401</v>
      </c>
      <c r="I5" s="22">
        <v>759.010993464198</v>
      </c>
      <c r="J5" s="22">
        <v>168.88212</v>
      </c>
      <c r="K5" s="22">
        <v>168.88212</v>
      </c>
      <c r="L5" s="22">
        <v>168.88212</v>
      </c>
      <c r="M5" s="23">
        <v>5399.93042146832</v>
      </c>
      <c r="N5" s="22">
        <v>24870.3514272744</v>
      </c>
      <c r="O5" s="24">
        <v>130.528370790496</v>
      </c>
    </row>
    <row r="6" spans="1:15" ht="18" customHeight="1">
      <c r="A6" s="35" t="s">
        <v>16</v>
      </c>
      <c r="B6" s="22">
        <v>1172.91966184394</v>
      </c>
      <c r="C6" s="22">
        <v>3378.71926873647</v>
      </c>
      <c r="D6" s="22">
        <v>215.920633250862</v>
      </c>
      <c r="E6" s="22">
        <v>103.627684</v>
      </c>
      <c r="F6" s="22">
        <v>2006.66742663948</v>
      </c>
      <c r="G6" s="22">
        <v>1623.93538038</v>
      </c>
      <c r="H6" s="22">
        <v>92.0384113502706</v>
      </c>
      <c r="I6" s="25">
        <v>74.4863882802711</v>
      </c>
      <c r="J6" s="25">
        <v>9.42677</v>
      </c>
      <c r="K6" s="22">
        <v>15.85683</v>
      </c>
      <c r="L6" s="22">
        <v>22.74312</v>
      </c>
      <c r="M6" s="23">
        <v>1653.95351906238</v>
      </c>
      <c r="N6" s="22">
        <v>4560.1423456157</v>
      </c>
      <c r="O6" s="24">
        <v>114.488385693599</v>
      </c>
    </row>
    <row r="7" spans="1:15" ht="18" customHeight="1">
      <c r="A7" s="35" t="s">
        <v>17</v>
      </c>
      <c r="B7" s="22">
        <v>122.62978091865</v>
      </c>
      <c r="C7" s="22">
        <v>62611.6672959651</v>
      </c>
      <c r="D7" s="22">
        <v>2548.34672900801</v>
      </c>
      <c r="E7" s="22">
        <v>153.148014115253</v>
      </c>
      <c r="F7" s="22">
        <v>13332.7090522631</v>
      </c>
      <c r="G7" s="22">
        <v>12256.6854341195</v>
      </c>
      <c r="H7" s="22">
        <v>534.399744090938</v>
      </c>
      <c r="I7" s="22">
        <v>164.952653262599</v>
      </c>
      <c r="J7" s="22">
        <v>1848.78354</v>
      </c>
      <c r="K7" s="22">
        <v>1850.04988</v>
      </c>
      <c r="L7" s="22">
        <v>1851.40453</v>
      </c>
      <c r="M7" s="23">
        <v>12419.7652582115</v>
      </c>
      <c r="N7" s="22">
        <v>80403.322898032</v>
      </c>
      <c r="O7" s="24">
        <v>1374.7123427329</v>
      </c>
    </row>
    <row r="8" spans="1:15" ht="18" customHeight="1">
      <c r="A8" s="35" t="s">
        <v>18</v>
      </c>
      <c r="B8" s="22">
        <v>2823.90344521998</v>
      </c>
      <c r="C8" s="22">
        <v>1813.42346459307</v>
      </c>
      <c r="D8" s="22">
        <v>105.93525375442</v>
      </c>
      <c r="E8" s="22">
        <v>116.461442</v>
      </c>
      <c r="F8" s="22">
        <v>481.974993169426</v>
      </c>
      <c r="G8" s="22">
        <v>2849.78660057</v>
      </c>
      <c r="H8" s="22">
        <v>42.624997</v>
      </c>
      <c r="I8" s="22">
        <v>33.0591914208245</v>
      </c>
      <c r="J8" s="22">
        <v>53.73602</v>
      </c>
      <c r="K8" s="22">
        <v>53.73602</v>
      </c>
      <c r="L8" s="22">
        <v>53.73602</v>
      </c>
      <c r="M8" s="23">
        <v>2865.400385726</v>
      </c>
      <c r="N8" s="22">
        <v>2372.9595899946</v>
      </c>
      <c r="O8" s="24">
        <v>129.615350422751</v>
      </c>
    </row>
    <row r="9" spans="1:61" ht="18" customHeight="1">
      <c r="A9" s="35" t="s">
        <v>19</v>
      </c>
      <c r="B9" s="22">
        <v>330.395359426394</v>
      </c>
      <c r="C9" s="22">
        <v>424.025549280685</v>
      </c>
      <c r="D9" s="22">
        <v>21.3886967725678</v>
      </c>
      <c r="E9" s="22">
        <v>40.94704502</v>
      </c>
      <c r="F9" s="22">
        <v>160.474587311194</v>
      </c>
      <c r="G9" s="22">
        <v>525.310814581814</v>
      </c>
      <c r="H9" s="22">
        <v>14.1148585951393</v>
      </c>
      <c r="I9" s="25">
        <v>2.81816946770094</v>
      </c>
      <c r="J9" s="22">
        <v>39.4938</v>
      </c>
      <c r="K9" s="22">
        <v>39.64298</v>
      </c>
      <c r="L9" s="22">
        <v>39.81213</v>
      </c>
      <c r="M9" s="23">
        <v>530.540718568665</v>
      </c>
      <c r="N9" s="22">
        <v>556.925330129514</v>
      </c>
      <c r="O9" s="24">
        <v>19.7089351515271</v>
      </c>
      <c r="BI9" s="40"/>
    </row>
    <row r="10" spans="1:15" ht="18" customHeight="1">
      <c r="A10" s="35" t="s">
        <v>20</v>
      </c>
      <c r="B10" s="22">
        <v>1.32760768452228</v>
      </c>
      <c r="C10" s="22">
        <v>660.045085456885</v>
      </c>
      <c r="D10" s="22">
        <v>382.944386335099</v>
      </c>
      <c r="E10" s="22">
        <v>18.4854922658642</v>
      </c>
      <c r="F10" s="22">
        <v>3849.88084362282</v>
      </c>
      <c r="G10" s="22">
        <v>1107.63448892865</v>
      </c>
      <c r="H10" s="22">
        <v>23.7447479667033</v>
      </c>
      <c r="I10" s="22">
        <v>89.3237021240208</v>
      </c>
      <c r="J10" s="22">
        <v>6.20324</v>
      </c>
      <c r="K10" s="22">
        <v>6.20324</v>
      </c>
      <c r="L10" s="22">
        <v>6.20324</v>
      </c>
      <c r="M10" s="23">
        <v>1115.17256112938</v>
      </c>
      <c r="N10" s="22">
        <v>1611.94508028273</v>
      </c>
      <c r="O10" s="24">
        <v>19.6448880569089</v>
      </c>
    </row>
    <row r="11" spans="1:78" ht="18" customHeight="1">
      <c r="A11" s="35" t="s">
        <v>21</v>
      </c>
      <c r="B11" s="22">
        <v>150.52497</v>
      </c>
      <c r="C11" s="22">
        <v>2178.70952</v>
      </c>
      <c r="D11" s="22">
        <v>190.30112</v>
      </c>
      <c r="E11" s="22"/>
      <c r="F11" s="22">
        <v>1285.26853</v>
      </c>
      <c r="G11" s="22">
        <v>459.20311</v>
      </c>
      <c r="H11" s="22"/>
      <c r="I11" s="22"/>
      <c r="J11" s="22">
        <v>13.40214</v>
      </c>
      <c r="K11" s="22">
        <v>13.57994</v>
      </c>
      <c r="L11" s="22">
        <v>13.44477</v>
      </c>
      <c r="M11" s="23">
        <v>459.20311</v>
      </c>
      <c r="N11" s="22">
        <v>2989.7062727</v>
      </c>
      <c r="O11" s="24">
        <v>52.0690502773</v>
      </c>
      <c r="AH11" s="40"/>
      <c r="AS11" s="40"/>
      <c r="BE11" s="40"/>
      <c r="BI11" s="40"/>
      <c r="BX11" s="40"/>
      <c r="BY11" s="40"/>
      <c r="BZ11" s="40"/>
    </row>
    <row r="12" spans="1:61" ht="18" customHeight="1">
      <c r="A12" s="35" t="s">
        <v>22</v>
      </c>
      <c r="B12" s="22">
        <v>376.320129697921</v>
      </c>
      <c r="C12" s="22">
        <v>3574.60446251678</v>
      </c>
      <c r="D12" s="22">
        <v>8478.41510997552</v>
      </c>
      <c r="E12" s="22">
        <v>3946.19989406206</v>
      </c>
      <c r="F12" s="22">
        <v>56153.8038457017</v>
      </c>
      <c r="G12" s="25">
        <v>0.315</v>
      </c>
      <c r="H12" s="22">
        <v>460.47958860061</v>
      </c>
      <c r="I12" s="22">
        <v>1022.48421396421</v>
      </c>
      <c r="J12" s="22">
        <v>8078.29839</v>
      </c>
      <c r="K12" s="22">
        <v>8278.42006</v>
      </c>
      <c r="L12" s="22">
        <v>8777.40861</v>
      </c>
      <c r="M12" s="23">
        <v>236.192914754533</v>
      </c>
      <c r="N12" s="22">
        <v>19071.59777579</v>
      </c>
      <c r="O12" s="24">
        <v>149.61442653355</v>
      </c>
      <c r="AN12" s="40"/>
      <c r="AS12" s="40"/>
      <c r="BA12" s="40"/>
      <c r="BE12" s="40"/>
      <c r="BF12" s="40"/>
      <c r="BI12" s="40"/>
    </row>
    <row r="13" spans="1:78" ht="18" customHeight="1">
      <c r="A13" s="35" t="s">
        <v>23</v>
      </c>
      <c r="B13" s="22">
        <v>768.712950442542</v>
      </c>
      <c r="C13" s="22">
        <v>22587.330388678</v>
      </c>
      <c r="D13" s="22">
        <v>2280.2405533983</v>
      </c>
      <c r="E13" s="22">
        <v>1521.41598560148</v>
      </c>
      <c r="F13" s="22">
        <v>14813.3473085305</v>
      </c>
      <c r="G13" s="22">
        <v>31858.5577602908</v>
      </c>
      <c r="H13" s="22">
        <v>451.125595655445</v>
      </c>
      <c r="I13" s="22">
        <v>47.1264015183477</v>
      </c>
      <c r="J13" s="22">
        <v>280.72664</v>
      </c>
      <c r="K13" s="22">
        <v>301.00066</v>
      </c>
      <c r="L13" s="22">
        <v>325.2415</v>
      </c>
      <c r="M13" s="23">
        <v>32031.0285874361</v>
      </c>
      <c r="N13" s="22">
        <v>31487.5516553223</v>
      </c>
      <c r="O13" s="24">
        <v>517.842817288499</v>
      </c>
      <c r="AL13" s="40"/>
      <c r="AY13" s="40"/>
      <c r="AZ13" s="40"/>
      <c r="BE13" s="40"/>
      <c r="BR13" s="40"/>
      <c r="BX13" s="40"/>
      <c r="BY13" s="40"/>
      <c r="BZ13" s="40"/>
    </row>
    <row r="14" spans="1:15" ht="18" customHeight="1">
      <c r="A14" s="35" t="s">
        <v>24</v>
      </c>
      <c r="B14" s="22">
        <v>474.299187100803</v>
      </c>
      <c r="C14" s="22">
        <v>289.223020347011</v>
      </c>
      <c r="D14" s="22">
        <v>12.8205044833958</v>
      </c>
      <c r="E14" s="25">
        <v>7.011747</v>
      </c>
      <c r="F14" s="22">
        <v>40.790564625813</v>
      </c>
      <c r="G14" s="22">
        <v>161.62690372</v>
      </c>
      <c r="H14" s="22">
        <v>5.439915</v>
      </c>
      <c r="I14" s="22">
        <v>0.995093354886148</v>
      </c>
      <c r="J14" s="22">
        <v>22.39095</v>
      </c>
      <c r="K14" s="22">
        <v>26.02046</v>
      </c>
      <c r="L14" s="22">
        <v>32.64705</v>
      </c>
      <c r="M14" s="23">
        <v>163.423292065</v>
      </c>
      <c r="N14" s="22">
        <v>370.257715873589</v>
      </c>
      <c r="O14" s="24">
        <v>21.1680894503785</v>
      </c>
    </row>
    <row r="15" spans="1:61" ht="18" customHeight="1">
      <c r="A15" s="35" t="s">
        <v>25</v>
      </c>
      <c r="B15" s="22">
        <v>726.781291742676</v>
      </c>
      <c r="C15" s="22">
        <v>4388.42186117957</v>
      </c>
      <c r="D15" s="22">
        <v>1025.25886251222</v>
      </c>
      <c r="E15" s="22">
        <v>1186.39146849158</v>
      </c>
      <c r="F15" s="22">
        <v>2953.213942717</v>
      </c>
      <c r="G15" s="22">
        <v>878.620908003467</v>
      </c>
      <c r="H15" s="22">
        <v>245.820208315213</v>
      </c>
      <c r="I15" s="22">
        <v>46.4873161274561</v>
      </c>
      <c r="J15" s="22">
        <v>61.21966</v>
      </c>
      <c r="K15" s="22">
        <v>72.99916</v>
      </c>
      <c r="L15" s="24">
        <v>88.35418</v>
      </c>
      <c r="M15" s="22">
        <v>981.53511679369</v>
      </c>
      <c r="N15" s="22">
        <v>6720.59654740904</v>
      </c>
      <c r="O15" s="24">
        <v>120.850590563619</v>
      </c>
      <c r="BI15" s="40"/>
    </row>
    <row r="16" spans="1:40" ht="18" customHeight="1">
      <c r="A16" s="35" t="s">
        <v>26</v>
      </c>
      <c r="B16" s="22">
        <v>4198.12868971612</v>
      </c>
      <c r="C16" s="22">
        <v>5666.59702406555</v>
      </c>
      <c r="D16" s="22">
        <v>214150.615209382</v>
      </c>
      <c r="E16" s="22">
        <v>337089.852762513</v>
      </c>
      <c r="F16" s="22">
        <v>54502.5569572711</v>
      </c>
      <c r="G16" s="22">
        <v>4083.89909262112</v>
      </c>
      <c r="H16" s="22">
        <v>10568.4121230972</v>
      </c>
      <c r="I16" s="22">
        <v>94873.2189894948</v>
      </c>
      <c r="J16" s="22">
        <v>4457.58626</v>
      </c>
      <c r="K16" s="22">
        <v>6996.54783</v>
      </c>
      <c r="L16" s="22">
        <v>10774.14598</v>
      </c>
      <c r="M16" s="23">
        <v>19113.9069160759</v>
      </c>
      <c r="N16" s="22">
        <v>231778.402782717</v>
      </c>
      <c r="O16" s="26">
        <v>5834.8260818189</v>
      </c>
      <c r="AN16" s="40"/>
    </row>
    <row r="17" spans="1:45" ht="18" customHeight="1">
      <c r="A17" s="36" t="s">
        <v>27</v>
      </c>
      <c r="B17" s="37">
        <f aca="true" t="shared" si="0" ref="B17:O17">SUM(B5:B16)</f>
        <v>11179.769975418458</v>
      </c>
      <c r="C17" s="37">
        <f t="shared" si="0"/>
        <v>111474.61852679674</v>
      </c>
      <c r="D17" s="37">
        <f t="shared" si="0"/>
        <v>243058.2815328824</v>
      </c>
      <c r="E17" s="37">
        <f t="shared" si="0"/>
        <v>345107.22782997525</v>
      </c>
      <c r="F17" s="37">
        <f t="shared" si="0"/>
        <v>208226.74632678903</v>
      </c>
      <c r="G17" s="37">
        <f t="shared" si="0"/>
        <v>61161.018011076165</v>
      </c>
      <c r="H17" s="37">
        <f t="shared" si="0"/>
        <v>12509.997995828759</v>
      </c>
      <c r="I17" s="37">
        <f t="shared" si="0"/>
        <v>97113.96311247931</v>
      </c>
      <c r="J17" s="37">
        <f t="shared" si="0"/>
        <v>15040.149530000002</v>
      </c>
      <c r="K17" s="37">
        <f t="shared" si="0"/>
        <v>17822.93918</v>
      </c>
      <c r="L17" s="37">
        <f t="shared" si="0"/>
        <v>22154.02325</v>
      </c>
      <c r="M17" s="38">
        <f t="shared" si="0"/>
        <v>76970.05280129147</v>
      </c>
      <c r="N17" s="37">
        <f t="shared" si="0"/>
        <v>406793.7594211409</v>
      </c>
      <c r="O17" s="39">
        <f t="shared" si="0"/>
        <v>8485.069328780428</v>
      </c>
      <c r="AS17" s="40"/>
    </row>
    <row r="18" spans="1:61" ht="18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BI18" s="40"/>
    </row>
    <row r="19" spans="2:15" ht="15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45" spans="1:15" ht="16.5" customHeight="1">
      <c r="A45" s="41" t="s">
        <v>33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ht="9.75" customHeight="1">
      <c r="P46" s="9"/>
    </row>
    <row r="47" spans="1:15" ht="21.75" customHeight="1">
      <c r="A47" s="2" t="s">
        <v>0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28</v>
      </c>
      <c r="I47" s="3" t="s">
        <v>7</v>
      </c>
      <c r="J47" s="3" t="s">
        <v>8</v>
      </c>
      <c r="K47" s="3" t="s">
        <v>9</v>
      </c>
      <c r="L47" s="3" t="s">
        <v>10</v>
      </c>
      <c r="M47" s="4" t="s">
        <v>29</v>
      </c>
      <c r="N47" s="3" t="s">
        <v>11</v>
      </c>
      <c r="O47" s="5" t="s">
        <v>12</v>
      </c>
    </row>
    <row r="48" spans="1:15" ht="18" customHeight="1">
      <c r="A48" s="10" t="s">
        <v>15</v>
      </c>
      <c r="B48" s="12">
        <f aca="true" t="shared" si="1" ref="B48:O48">IF(ISNUMBER(B5)=TRUE,B5/B$17,"")</f>
        <v>0.003025724294800749</v>
      </c>
      <c r="C48" s="13">
        <f t="shared" si="1"/>
        <v>0.03500215239614986</v>
      </c>
      <c r="D48" s="13">
        <f t="shared" si="1"/>
        <v>0.05614330187784149</v>
      </c>
      <c r="E48" s="13">
        <f t="shared" si="1"/>
        <v>0.002676519702917134</v>
      </c>
      <c r="F48" s="13">
        <f t="shared" si="1"/>
        <v>0.2816451743567003</v>
      </c>
      <c r="G48" s="13">
        <f t="shared" si="1"/>
        <v>0.0875630048684106</v>
      </c>
      <c r="H48" s="13">
        <f t="shared" si="1"/>
        <v>0.005739234025551389</v>
      </c>
      <c r="I48" s="13">
        <f t="shared" si="1"/>
        <v>0.00781567314460328</v>
      </c>
      <c r="J48" s="13">
        <f t="shared" si="1"/>
        <v>0.01122875272371045</v>
      </c>
      <c r="K48" s="13">
        <f t="shared" si="1"/>
        <v>0.009475548241196431</v>
      </c>
      <c r="L48" s="13">
        <f t="shared" si="1"/>
        <v>0.0076230903115983685</v>
      </c>
      <c r="M48" s="12">
        <f t="shared" si="1"/>
        <v>0.07015625200893347</v>
      </c>
      <c r="N48" s="13">
        <f t="shared" si="1"/>
        <v>0.06113749498680706</v>
      </c>
      <c r="O48" s="14">
        <f t="shared" si="1"/>
        <v>0.015383300446085695</v>
      </c>
    </row>
    <row r="49" spans="1:15" ht="18" customHeight="1">
      <c r="A49" s="10" t="s">
        <v>16</v>
      </c>
      <c r="B49" s="12">
        <f aca="true" t="shared" si="2" ref="B49:O49">IF(ISNUMBER(B6)=TRUE,B6/B$17,"")</f>
        <v>0.10491447180245207</v>
      </c>
      <c r="C49" s="13">
        <f t="shared" si="2"/>
        <v>0.03030931447344921</v>
      </c>
      <c r="D49" s="13">
        <f t="shared" si="2"/>
        <v>0.0008883492135677383</v>
      </c>
      <c r="E49" s="13">
        <f t="shared" si="2"/>
        <v>0.00030027677093756637</v>
      </c>
      <c r="F49" s="13">
        <f t="shared" si="2"/>
        <v>0.009636934073254142</v>
      </c>
      <c r="G49" s="13">
        <f t="shared" si="2"/>
        <v>0.026551804289554302</v>
      </c>
      <c r="H49" s="13">
        <f t="shared" si="2"/>
        <v>0.007357188336957304</v>
      </c>
      <c r="I49" s="13">
        <f t="shared" si="2"/>
        <v>0.0007669997793623096</v>
      </c>
      <c r="J49" s="13">
        <f t="shared" si="2"/>
        <v>0.0006267736887320693</v>
      </c>
      <c r="K49" s="13">
        <f t="shared" si="2"/>
        <v>0.0008896865909632756</v>
      </c>
      <c r="L49" s="13">
        <f t="shared" si="2"/>
        <v>0.0010265909601769514</v>
      </c>
      <c r="M49" s="12">
        <f t="shared" si="2"/>
        <v>0.0214882731512772</v>
      </c>
      <c r="N49" s="13">
        <f t="shared" si="2"/>
        <v>0.011209961411661497</v>
      </c>
      <c r="O49" s="14">
        <f t="shared" si="2"/>
        <v>0.013492922833908605</v>
      </c>
    </row>
    <row r="50" spans="1:15" ht="18" customHeight="1">
      <c r="A50" s="10" t="s">
        <v>17</v>
      </c>
      <c r="B50" s="12">
        <f aca="true" t="shared" si="3" ref="B50:O50">IF(ISNUMBER(B7)=TRUE,B7/B$17,"")</f>
        <v>0.010968900182050479</v>
      </c>
      <c r="C50" s="13">
        <f t="shared" si="3"/>
        <v>0.5616674730392932</v>
      </c>
      <c r="D50" s="13">
        <f t="shared" si="3"/>
        <v>0.010484508953722911</v>
      </c>
      <c r="E50" s="13">
        <f t="shared" si="3"/>
        <v>0.00044376936141918413</v>
      </c>
      <c r="F50" s="13">
        <f t="shared" si="3"/>
        <v>0.0640297622061427</v>
      </c>
      <c r="G50" s="13">
        <f t="shared" si="3"/>
        <v>0.2004002848987869</v>
      </c>
      <c r="H50" s="13">
        <f t="shared" si="3"/>
        <v>0.042717812126678543</v>
      </c>
      <c r="I50" s="13">
        <f t="shared" si="3"/>
        <v>0.001698547232302193</v>
      </c>
      <c r="J50" s="13">
        <f t="shared" si="3"/>
        <v>0.12292321537843112</v>
      </c>
      <c r="K50" s="13">
        <f t="shared" si="3"/>
        <v>0.10380161550885121</v>
      </c>
      <c r="L50" s="13">
        <f t="shared" si="3"/>
        <v>0.08356967531845486</v>
      </c>
      <c r="M50" s="12">
        <f t="shared" si="3"/>
        <v>0.16135840896815795</v>
      </c>
      <c r="N50" s="13">
        <f t="shared" si="3"/>
        <v>0.19765131847756037</v>
      </c>
      <c r="O50" s="14">
        <f t="shared" si="3"/>
        <v>0.16201545202111972</v>
      </c>
    </row>
    <row r="51" spans="1:15" ht="18" customHeight="1">
      <c r="A51" s="10" t="s">
        <v>18</v>
      </c>
      <c r="B51" s="12">
        <f aca="true" t="shared" si="4" ref="B51:O51">IF(ISNUMBER(B8)=TRUE,B8/B$17,"")</f>
        <v>0.25259047828614034</v>
      </c>
      <c r="C51" s="13">
        <f t="shared" si="4"/>
        <v>0.01626759067273374</v>
      </c>
      <c r="D51" s="13">
        <f t="shared" si="4"/>
        <v>0.0004358430129857083</v>
      </c>
      <c r="E51" s="13">
        <f t="shared" si="4"/>
        <v>0.0003374645113413195</v>
      </c>
      <c r="F51" s="13">
        <f t="shared" si="4"/>
        <v>0.0023146641902237627</v>
      </c>
      <c r="G51" s="13">
        <f t="shared" si="4"/>
        <v>0.04659481959659187</v>
      </c>
      <c r="H51" s="13">
        <f t="shared" si="4"/>
        <v>0.003407274486711554</v>
      </c>
      <c r="I51" s="13">
        <f t="shared" si="4"/>
        <v>0.0003404164587798223</v>
      </c>
      <c r="J51" s="13">
        <f t="shared" si="4"/>
        <v>0.003572838148504764</v>
      </c>
      <c r="K51" s="13">
        <f t="shared" si="4"/>
        <v>0.0030149920536282726</v>
      </c>
      <c r="L51" s="13">
        <f t="shared" si="4"/>
        <v>0.002425564846331016</v>
      </c>
      <c r="M51" s="12">
        <f t="shared" si="4"/>
        <v>0.0372274707037478</v>
      </c>
      <c r="N51" s="13">
        <f t="shared" si="4"/>
        <v>0.005833323484045754</v>
      </c>
      <c r="O51" s="14">
        <f t="shared" si="4"/>
        <v>0.015275697274871979</v>
      </c>
    </row>
    <row r="52" spans="1:15" ht="18" customHeight="1">
      <c r="A52" s="10" t="s">
        <v>19</v>
      </c>
      <c r="B52" s="12">
        <f aca="true" t="shared" si="5" ref="B52:O52">IF(ISNUMBER(B9)=TRUE,B9/B$17,"")</f>
        <v>0.029552965772359493</v>
      </c>
      <c r="C52" s="13">
        <f t="shared" si="5"/>
        <v>0.0038037856050501394</v>
      </c>
      <c r="D52" s="13">
        <f t="shared" si="5"/>
        <v>8.799822263893613E-05</v>
      </c>
      <c r="E52" s="13">
        <f t="shared" si="5"/>
        <v>0.00011865020989990239</v>
      </c>
      <c r="F52" s="13">
        <f t="shared" si="5"/>
        <v>0.0007706723086348703</v>
      </c>
      <c r="G52" s="13">
        <f t="shared" si="5"/>
        <v>0.008588980884632775</v>
      </c>
      <c r="H52" s="13">
        <f t="shared" si="5"/>
        <v>0.0011282862395218332</v>
      </c>
      <c r="I52" s="13">
        <f t="shared" si="5"/>
        <v>2.9019199478419806E-05</v>
      </c>
      <c r="J52" s="13">
        <f t="shared" si="5"/>
        <v>0.0026258914461736735</v>
      </c>
      <c r="K52" s="13">
        <f t="shared" si="5"/>
        <v>0.0022242672546672515</v>
      </c>
      <c r="L52" s="13">
        <f t="shared" si="5"/>
        <v>0.001797060946932066</v>
      </c>
      <c r="M52" s="12">
        <f t="shared" si="5"/>
        <v>0.0068928199898514704</v>
      </c>
      <c r="N52" s="13">
        <f t="shared" si="5"/>
        <v>0.001369060653541016</v>
      </c>
      <c r="O52" s="14">
        <f t="shared" si="5"/>
        <v>0.0023227783283604466</v>
      </c>
    </row>
    <row r="53" spans="1:15" ht="18" customHeight="1">
      <c r="A53" s="10" t="s">
        <v>20</v>
      </c>
      <c r="B53" s="12">
        <f aca="true" t="shared" si="6" ref="B53:O53">IF(ISNUMBER(B10)=TRUE,B10/B$17,"")</f>
        <v>0.00011875089446753914</v>
      </c>
      <c r="C53" s="13">
        <f t="shared" si="6"/>
        <v>0.0059210347088850595</v>
      </c>
      <c r="D53" s="13">
        <f t="shared" si="6"/>
        <v>0.0015755249478438035</v>
      </c>
      <c r="E53" s="13">
        <f t="shared" si="6"/>
        <v>5.3564488875241664E-05</v>
      </c>
      <c r="F53" s="13">
        <f t="shared" si="6"/>
        <v>0.01848888729011236</v>
      </c>
      <c r="G53" s="13">
        <f t="shared" si="6"/>
        <v>0.018110138204829408</v>
      </c>
      <c r="H53" s="13">
        <f t="shared" si="6"/>
        <v>0.0018980616923056721</v>
      </c>
      <c r="I53" s="13">
        <f t="shared" si="6"/>
        <v>0.0009197822770404739</v>
      </c>
      <c r="J53" s="13">
        <f t="shared" si="6"/>
        <v>0.0004124453674896408</v>
      </c>
      <c r="K53" s="13">
        <f t="shared" si="6"/>
        <v>0.00034804809337850187</v>
      </c>
      <c r="L53" s="13">
        <f t="shared" si="6"/>
        <v>0.000280005122771549</v>
      </c>
      <c r="M53" s="12">
        <f t="shared" si="6"/>
        <v>0.014488395428392751</v>
      </c>
      <c r="N53" s="13">
        <f t="shared" si="6"/>
        <v>0.003962560985636787</v>
      </c>
      <c r="O53" s="14">
        <f t="shared" si="6"/>
        <v>0.0023152301172455463</v>
      </c>
    </row>
    <row r="54" spans="1:15" ht="18" customHeight="1">
      <c r="A54" s="10" t="s">
        <v>21</v>
      </c>
      <c r="B54" s="12">
        <f aca="true" t="shared" si="7" ref="B54:O54">IF(ISNUMBER(B11)=TRUE,B11/B$17,"")</f>
        <v>0.01346404893222017</v>
      </c>
      <c r="C54" s="13">
        <f t="shared" si="7"/>
        <v>0.01954444472466414</v>
      </c>
      <c r="D54" s="13">
        <f t="shared" si="7"/>
        <v>0.0007829443983551529</v>
      </c>
      <c r="E54" s="13">
        <f t="shared" si="7"/>
      </c>
      <c r="F54" s="13">
        <f t="shared" si="7"/>
        <v>0.006172446876651053</v>
      </c>
      <c r="G54" s="13">
        <f t="shared" si="7"/>
        <v>0.007508101155491542</v>
      </c>
      <c r="H54" s="13">
        <f t="shared" si="7"/>
      </c>
      <c r="I54" s="13">
        <f t="shared" si="7"/>
      </c>
      <c r="J54" s="13">
        <f t="shared" si="7"/>
        <v>0.0008910908746796215</v>
      </c>
      <c r="K54" s="13">
        <f t="shared" si="7"/>
        <v>0.0007619360568339211</v>
      </c>
      <c r="L54" s="13">
        <f t="shared" si="7"/>
        <v>0.0006068771278372654</v>
      </c>
      <c r="M54" s="12">
        <f t="shared" si="7"/>
        <v>0.005965997076622703</v>
      </c>
      <c r="N54" s="13">
        <f t="shared" si="7"/>
        <v>0.007349439865926878</v>
      </c>
      <c r="O54" s="14">
        <f t="shared" si="7"/>
        <v>0.006136549774636192</v>
      </c>
    </row>
    <row r="55" spans="1:15" ht="18" customHeight="1">
      <c r="A55" s="10" t="s">
        <v>22</v>
      </c>
      <c r="B55" s="12">
        <f aca="true" t="shared" si="8" ref="B55:O55">IF(ISNUMBER(B12)=TRUE,B12/B$17,"")</f>
        <v>0.03366081149481212</v>
      </c>
      <c r="C55" s="13">
        <f t="shared" si="8"/>
        <v>0.03206653236187125</v>
      </c>
      <c r="D55" s="13">
        <f t="shared" si="8"/>
        <v>0.034882230946854234</v>
      </c>
      <c r="E55" s="13">
        <f t="shared" si="8"/>
        <v>0.011434706595036146</v>
      </c>
      <c r="F55" s="13">
        <f t="shared" si="8"/>
        <v>0.2696762295731907</v>
      </c>
      <c r="G55" s="13">
        <f t="shared" si="8"/>
        <v>5.1503393868125934E-06</v>
      </c>
      <c r="H55" s="13">
        <f t="shared" si="8"/>
        <v>0.036808925849080784</v>
      </c>
      <c r="I55" s="13">
        <f t="shared" si="8"/>
        <v>0.0105287044333671</v>
      </c>
      <c r="J55" s="13">
        <f t="shared" si="8"/>
        <v>0.5371155635046402</v>
      </c>
      <c r="K55" s="13">
        <f t="shared" si="8"/>
        <v>0.4644811933875432</v>
      </c>
      <c r="L55" s="13">
        <f t="shared" si="8"/>
        <v>0.39619930479218946</v>
      </c>
      <c r="M55" s="12">
        <f t="shared" si="8"/>
        <v>0.003068633918756646</v>
      </c>
      <c r="N55" s="13">
        <f t="shared" si="8"/>
        <v>0.046882719643803014</v>
      </c>
      <c r="O55" s="14">
        <f t="shared" si="8"/>
        <v>0.017632669897707755</v>
      </c>
    </row>
    <row r="56" spans="1:15" ht="18" customHeight="1">
      <c r="A56" s="10" t="s">
        <v>23</v>
      </c>
      <c r="B56" s="12">
        <f aca="true" t="shared" si="9" ref="B56:O56">IF(ISNUMBER(B13)=TRUE,B13/B$17,"")</f>
        <v>0.06875928146399714</v>
      </c>
      <c r="C56" s="13">
        <f t="shared" si="9"/>
        <v>0.20262307857324816</v>
      </c>
      <c r="D56" s="13">
        <f t="shared" si="9"/>
        <v>0.00938145591673582</v>
      </c>
      <c r="E56" s="13">
        <f t="shared" si="9"/>
        <v>0.004408531212655562</v>
      </c>
      <c r="F56" s="13">
        <f t="shared" si="9"/>
        <v>0.07114046379653158</v>
      </c>
      <c r="G56" s="13">
        <f t="shared" si="9"/>
        <v>0.5208964598091103</v>
      </c>
      <c r="H56" s="13">
        <f t="shared" si="9"/>
        <v>0.036061204470685365</v>
      </c>
      <c r="I56" s="13">
        <f t="shared" si="9"/>
        <v>0.00048526905923677497</v>
      </c>
      <c r="J56" s="13">
        <f t="shared" si="9"/>
        <v>0.018665149534587103</v>
      </c>
      <c r="K56" s="13">
        <f t="shared" si="9"/>
        <v>0.016888385072747578</v>
      </c>
      <c r="L56" s="13">
        <f t="shared" si="9"/>
        <v>0.01468092257238197</v>
      </c>
      <c r="M56" s="12">
        <f t="shared" si="9"/>
        <v>0.4161492349515272</v>
      </c>
      <c r="N56" s="13">
        <f t="shared" si="9"/>
        <v>0.07740421509938705</v>
      </c>
      <c r="O56" s="14">
        <f t="shared" si="9"/>
        <v>0.06102988640670651</v>
      </c>
    </row>
    <row r="57" spans="1:15" ht="18" customHeight="1">
      <c r="A57" s="10" t="s">
        <v>24</v>
      </c>
      <c r="B57" s="12">
        <f aca="true" t="shared" si="10" ref="B57:O57">IF(ISNUMBER(B14)=TRUE,B14/B$17,"")</f>
        <v>0.042424771542139895</v>
      </c>
      <c r="C57" s="13">
        <f t="shared" si="10"/>
        <v>0.002594519040919493</v>
      </c>
      <c r="D57" s="13">
        <f t="shared" si="10"/>
        <v>5.2746626868837485E-05</v>
      </c>
      <c r="E57" s="13">
        <f t="shared" si="10"/>
        <v>2.0317589533229053E-05</v>
      </c>
      <c r="F57" s="13">
        <f t="shared" si="10"/>
        <v>0.00019589493350578835</v>
      </c>
      <c r="G57" s="13">
        <f t="shared" si="10"/>
        <v>0.0026426457403101043</v>
      </c>
      <c r="H57" s="13">
        <f t="shared" si="10"/>
        <v>0.00043484539340564606</v>
      </c>
      <c r="I57" s="13">
        <f t="shared" si="10"/>
        <v>1.0246655815432135E-05</v>
      </c>
      <c r="J57" s="13">
        <f t="shared" si="10"/>
        <v>0.0014887451720701076</v>
      </c>
      <c r="K57" s="13">
        <f t="shared" si="10"/>
        <v>0.001459942141821302</v>
      </c>
      <c r="L57" s="13">
        <f t="shared" si="10"/>
        <v>0.0014736397823361498</v>
      </c>
      <c r="M57" s="12">
        <f t="shared" si="10"/>
        <v>0.0021232061836685906</v>
      </c>
      <c r="N57" s="13">
        <f t="shared" si="10"/>
        <v>0.0009101853391272719</v>
      </c>
      <c r="O57" s="14">
        <f t="shared" si="10"/>
        <v>0.002494745609040418</v>
      </c>
    </row>
    <row r="58" spans="1:15" ht="18" customHeight="1">
      <c r="A58" s="10" t="s">
        <v>25</v>
      </c>
      <c r="B58" s="12">
        <f aca="true" t="shared" si="11" ref="B58:O58">IF(ISNUMBER(B15)=TRUE,B15/B$17,"")</f>
        <v>0.06500860870489177</v>
      </c>
      <c r="C58" s="13">
        <f t="shared" si="11"/>
        <v>0.03936700496646834</v>
      </c>
      <c r="D58" s="13">
        <f t="shared" si="11"/>
        <v>0.004218160582911539</v>
      </c>
      <c r="E58" s="13">
        <f t="shared" si="11"/>
        <v>0.0034377473805795866</v>
      </c>
      <c r="F58" s="13">
        <f t="shared" si="11"/>
        <v>0.014182683035743424</v>
      </c>
      <c r="G58" s="13">
        <f t="shared" si="11"/>
        <v>0.014365701170054921</v>
      </c>
      <c r="H58" s="13">
        <f t="shared" si="11"/>
        <v>0.019649899895841507</v>
      </c>
      <c r="I58" s="13">
        <f t="shared" si="11"/>
        <v>0.0004786882816594929</v>
      </c>
      <c r="J58" s="13">
        <f t="shared" si="11"/>
        <v>0.004070415648321017</v>
      </c>
      <c r="K58" s="13">
        <f t="shared" si="11"/>
        <v>0.0040957980758816685</v>
      </c>
      <c r="L58" s="13">
        <f t="shared" si="11"/>
        <v>0.0039881776327015455</v>
      </c>
      <c r="M58" s="12">
        <f t="shared" si="11"/>
        <v>0.012752168941960514</v>
      </c>
      <c r="N58" s="13">
        <f t="shared" si="11"/>
        <v>0.016520893921706935</v>
      </c>
      <c r="O58" s="14">
        <f t="shared" si="11"/>
        <v>0.014242734606034037</v>
      </c>
    </row>
    <row r="59" spans="1:15" ht="18" customHeight="1">
      <c r="A59" s="10" t="s">
        <v>26</v>
      </c>
      <c r="B59" s="15">
        <f aca="true" t="shared" si="12" ref="B59:O59">IF(ISNUMBER(B16)=TRUE,B16/B$17,"")</f>
        <v>0.37551118662966804</v>
      </c>
      <c r="C59" s="16">
        <f t="shared" si="12"/>
        <v>0.05083306943726736</v>
      </c>
      <c r="D59" s="16">
        <f t="shared" si="12"/>
        <v>0.8810669352996738</v>
      </c>
      <c r="E59" s="16">
        <f t="shared" si="12"/>
        <v>0.9767684521768052</v>
      </c>
      <c r="F59" s="16">
        <f t="shared" si="12"/>
        <v>0.2617461873593094</v>
      </c>
      <c r="G59" s="16">
        <f t="shared" si="12"/>
        <v>0.06677290904284053</v>
      </c>
      <c r="H59" s="16">
        <f t="shared" si="12"/>
        <v>0.8447972674832605</v>
      </c>
      <c r="I59" s="16">
        <f t="shared" si="12"/>
        <v>0.9769266534783547</v>
      </c>
      <c r="J59" s="16">
        <f t="shared" si="12"/>
        <v>0.29637911851266013</v>
      </c>
      <c r="K59" s="16">
        <f t="shared" si="12"/>
        <v>0.3925585875224874</v>
      </c>
      <c r="L59" s="16">
        <f t="shared" si="12"/>
        <v>0.48632909058628887</v>
      </c>
      <c r="M59" s="15">
        <f t="shared" si="12"/>
        <v>0.24832913867710363</v>
      </c>
      <c r="N59" s="16">
        <f t="shared" si="12"/>
        <v>0.5697688261307963</v>
      </c>
      <c r="O59" s="17">
        <f t="shared" si="12"/>
        <v>0.6876580326842832</v>
      </c>
    </row>
    <row r="60" spans="1:15" ht="18" customHeight="1">
      <c r="A60" s="11" t="s">
        <v>27</v>
      </c>
      <c r="B60" s="18">
        <f aca="true" t="shared" si="13" ref="B60:O60">IF(ISNUMBER(B17)=TRUE,B17/B$17,"")</f>
        <v>1</v>
      </c>
      <c r="C60" s="18">
        <f t="shared" si="13"/>
        <v>1</v>
      </c>
      <c r="D60" s="18">
        <f t="shared" si="13"/>
        <v>1</v>
      </c>
      <c r="E60" s="18">
        <f t="shared" si="13"/>
        <v>1</v>
      </c>
      <c r="F60" s="18">
        <f t="shared" si="13"/>
        <v>1</v>
      </c>
      <c r="G60" s="18">
        <f t="shared" si="13"/>
        <v>1</v>
      </c>
      <c r="H60" s="18">
        <f t="shared" si="13"/>
        <v>1</v>
      </c>
      <c r="I60" s="18">
        <f t="shared" si="13"/>
        <v>1</v>
      </c>
      <c r="J60" s="18">
        <f t="shared" si="13"/>
        <v>1</v>
      </c>
      <c r="K60" s="18">
        <f t="shared" si="13"/>
        <v>1</v>
      </c>
      <c r="L60" s="18">
        <f t="shared" si="13"/>
        <v>1</v>
      </c>
      <c r="M60" s="19">
        <f t="shared" si="13"/>
        <v>1</v>
      </c>
      <c r="N60" s="18">
        <f t="shared" si="13"/>
        <v>1</v>
      </c>
      <c r="O60" s="20">
        <f t="shared" si="13"/>
        <v>1</v>
      </c>
    </row>
    <row r="61" ht="18" customHeight="1"/>
  </sheetData>
  <sheetProtection/>
  <mergeCells count="2">
    <mergeCell ref="A45:O45"/>
    <mergeCell ref="A1:O1"/>
  </mergeCells>
  <printOptions/>
  <pageMargins left="0.35433070866141736" right="0.2362204724409449" top="0.5905511811023623" bottom="0.5905511811023623" header="0.5118110236220472" footer="0.5118110236220472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2014-02-26T15:02:52Z</cp:lastPrinted>
  <dcterms:created xsi:type="dcterms:W3CDTF">1996-11-05T10:16:36Z</dcterms:created>
  <dcterms:modified xsi:type="dcterms:W3CDTF">2021-03-25T14:38:29Z</dcterms:modified>
  <cp:category/>
  <cp:version/>
  <cp:contentType/>
  <cp:contentStatus/>
</cp:coreProperties>
</file>