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<sst xmlns="http://schemas.openxmlformats.org/spreadsheetml/2006/main" count="87" uniqueCount="38">
  <si>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</si>
  <si>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</si>
  <si>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</si>
  <si>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</si>
  <si>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</si>
  <si>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</si>
  <si>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</si>
  <si>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</si>
  <si>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</si>
  <si>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</si>
  <si>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</si>
  <si>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</si>
  <si>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</si>
  <si>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</si>
  <si>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</si>
  <si>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</si>
  <si>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</si>
  <si>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</si>
  <si>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</si>
  <si>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</si>
  <si>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</si>
  <si>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</si>
  <si>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</si>
  <si>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</si>
  <si>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</si>
  <si>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</si>
  <si>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</si>
  <si>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</si>
  <si>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</si>
  <si>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</si>
  <si>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</si>
  <si>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</si>
  <si>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</si>
  <si>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</si>
  <si>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</si>
  <si>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</si>
  <si>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Pavia nel 2005 - dati finali</t>
  </si>
  <si>
    <t>ARPA Lombardia - Regione Lombardia.   Emissioni in provincia di Pavia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</si>
</sst>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4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80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50077854"/>
        <c:axId val="48047503"/>
      </c:bar3DChart>
      <c:catAx>
        <c:axId val="50077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077854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48"/>
          <c:w val="0.761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7" ht="39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7" s="12" customFormat="1" ht="21.75" customHeight="1">
      <c r="A5" s="4" t="s">
        <v>4</v>
      </c>
      <c r="B5" s="13">
        <v>2957.72396</v>
      </c>
      <c r="C5" s="14">
        <v>3964.62435</v>
      </c>
      <c r="D5" s="14">
        <v>759.9176</v>
      </c>
      <c r="E5" s="14">
        <v>202.09907</v>
      </c>
      <c r="F5" s="14">
        <v>1320.53925</v>
      </c>
      <c r="G5" s="14">
        <v>3940.492</v>
      </c>
      <c r="H5" s="14">
        <v>96.30215</v>
      </c>
      <c r="I5" s="14">
        <v>9.8</v>
      </c>
      <c r="J5" s="14">
        <v>263.89463</v>
      </c>
      <c r="K5" s="14">
        <v>295.98001</v>
      </c>
      <c r="L5" s="15">
        <v>359.85285</v>
      </c>
      <c r="M5" s="13">
        <v>3974.58976</v>
      </c>
      <c r="N5" s="14">
        <v>5744.84802</v>
      </c>
      <c r="O5" s="15">
        <v>179.19623</v>
      </c>
      <c r="Q5"/>
    </row>
    <row r="6" spans="1:19" s="12" customFormat="1" ht="21.75" customHeight="1">
      <c r="A6" s="4" t="s">
        <v>5</v>
      </c>
      <c r="B6" s="16">
        <v>132.66388</v>
      </c>
      <c r="C6" s="17">
        <v>1272.00529</v>
      </c>
      <c r="D6" s="17">
        <v>2547.65303</v>
      </c>
      <c r="E6" s="17">
        <v>712.85502</v>
      </c>
      <c r="F6" s="17">
        <v>10356.33733</v>
      </c>
      <c r="G6" s="17">
        <v>1255.20773</v>
      </c>
      <c r="H6" s="17">
        <v>111.26299</v>
      </c>
      <c r="I6" s="17">
        <v>20.10654</v>
      </c>
      <c r="J6" s="17">
        <v>460.09079</v>
      </c>
      <c r="K6" s="17">
        <v>475.73471</v>
      </c>
      <c r="L6" s="18">
        <v>495.91333</v>
      </c>
      <c r="M6" s="16">
        <v>1304.6693</v>
      </c>
      <c r="N6" s="17">
        <v>5248.67654</v>
      </c>
      <c r="O6" s="18">
        <v>32.98193</v>
      </c>
      <c r="Q6"/>
      <c r="R6"/>
      <c r="S6"/>
    </row>
    <row r="7" spans="1:17" s="12" customFormat="1" ht="21.75" customHeight="1">
      <c r="A7" s="4" t="s">
        <v>6</v>
      </c>
      <c r="B7" s="16">
        <v>1129.92619</v>
      </c>
      <c r="C7" s="17">
        <v>2011.96407</v>
      </c>
      <c r="D7" s="17">
        <v>623.4146</v>
      </c>
      <c r="E7" s="17">
        <v>65.77164</v>
      </c>
      <c r="F7" s="17">
        <v>655.25912</v>
      </c>
      <c r="G7" s="17">
        <v>619.15359</v>
      </c>
      <c r="H7" s="17">
        <v>55.15119</v>
      </c>
      <c r="I7" s="17">
        <v>9.77317</v>
      </c>
      <c r="J7" s="17">
        <v>114.87996</v>
      </c>
      <c r="K7" s="17">
        <v>184.22034</v>
      </c>
      <c r="L7" s="18">
        <v>239.01935</v>
      </c>
      <c r="M7" s="16">
        <v>637.63154</v>
      </c>
      <c r="N7" s="17">
        <v>3151.01</v>
      </c>
      <c r="O7" s="18">
        <v>79.62502</v>
      </c>
      <c r="Q7"/>
    </row>
    <row r="8" spans="1:17" s="12" customFormat="1" ht="21.75" customHeight="1">
      <c r="A8" s="4" t="s">
        <v>7</v>
      </c>
      <c r="B8" s="16">
        <v>1186.223</v>
      </c>
      <c r="C8" s="17">
        <v>355.6</v>
      </c>
      <c r="D8" s="17">
        <v>3300.53829</v>
      </c>
      <c r="E8" s="17" t="s">
        <v>35</v>
      </c>
      <c r="F8" s="17">
        <v>51.5</v>
      </c>
      <c r="G8" s="17">
        <v>807.789</v>
      </c>
      <c r="H8" s="17" t="s">
        <v>35</v>
      </c>
      <c r="I8" s="17" t="s">
        <v>35</v>
      </c>
      <c r="J8" s="17">
        <v>16.432</v>
      </c>
      <c r="K8" s="17">
        <v>50.02582</v>
      </c>
      <c r="L8" s="18">
        <v>60.90376</v>
      </c>
      <c r="M8" s="16">
        <v>807.789</v>
      </c>
      <c r="N8" s="17">
        <v>3740.03529</v>
      </c>
      <c r="O8" s="18">
        <v>44.80021</v>
      </c>
      <c r="Q8"/>
    </row>
    <row r="9" spans="1:17" s="12" customFormat="1" ht="34.5" customHeight="1">
      <c r="A9" s="4" t="s">
        <v>13</v>
      </c>
      <c r="B9" s="16" t="s">
        <v>35</v>
      </c>
      <c r="C9" s="17" t="s">
        <v>35</v>
      </c>
      <c r="D9" s="17">
        <v>608.87771</v>
      </c>
      <c r="E9" s="17">
        <v>7763.62418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163.03607</v>
      </c>
      <c r="N9" s="17">
        <v>717.56844</v>
      </c>
      <c r="O9" s="18" t="s">
        <v>35</v>
      </c>
      <c r="Q9"/>
    </row>
    <row r="10" spans="1:17" s="12" customFormat="1" ht="21.75" customHeight="1">
      <c r="A10" s="4" t="s">
        <v>8</v>
      </c>
      <c r="B10" s="39">
        <v>0.03672</v>
      </c>
      <c r="C10" s="19">
        <v>0.11015</v>
      </c>
      <c r="D10" s="17">
        <v>4923.45572</v>
      </c>
      <c r="E10" s="17" t="s">
        <v>35</v>
      </c>
      <c r="F10" s="17" t="s">
        <v>35</v>
      </c>
      <c r="G10" s="17" t="s">
        <v>35</v>
      </c>
      <c r="H10" s="17" t="s">
        <v>35</v>
      </c>
      <c r="I10" s="19">
        <v>0.012</v>
      </c>
      <c r="J10" s="19">
        <v>3.06339</v>
      </c>
      <c r="K10" s="19">
        <v>8.02144</v>
      </c>
      <c r="L10" s="18">
        <v>10.05681</v>
      </c>
      <c r="M10" s="16">
        <v>48.87075</v>
      </c>
      <c r="N10" s="17">
        <v>4923.59011</v>
      </c>
      <c r="O10" s="38">
        <v>0.00425</v>
      </c>
      <c r="Q10"/>
    </row>
    <row r="11" spans="1:17" s="12" customFormat="1" ht="21.75" customHeight="1">
      <c r="A11" s="4" t="s">
        <v>2</v>
      </c>
      <c r="B11" s="16">
        <v>35.78553</v>
      </c>
      <c r="C11" s="17">
        <v>5720.56934</v>
      </c>
      <c r="D11" s="17">
        <v>3225.0716</v>
      </c>
      <c r="E11" s="17">
        <v>155.48512</v>
      </c>
      <c r="F11" s="17">
        <v>11250.01598</v>
      </c>
      <c r="G11" s="17">
        <v>1153.97583</v>
      </c>
      <c r="H11" s="17">
        <v>42.36333</v>
      </c>
      <c r="I11" s="17">
        <v>178.66126</v>
      </c>
      <c r="J11" s="17">
        <v>356.58095</v>
      </c>
      <c r="K11" s="17">
        <v>436.17414</v>
      </c>
      <c r="L11" s="18">
        <v>530.10872</v>
      </c>
      <c r="M11" s="16">
        <v>1170.37323</v>
      </c>
      <c r="N11" s="17">
        <v>11443.83641</v>
      </c>
      <c r="O11" s="18">
        <v>135.99223</v>
      </c>
      <c r="Q11"/>
    </row>
    <row r="12" spans="1:17" s="12" customFormat="1" ht="21.75" customHeight="1">
      <c r="A12" s="4" t="s">
        <v>9</v>
      </c>
      <c r="B12" s="16">
        <v>34.55011</v>
      </c>
      <c r="C12" s="17">
        <v>2437.69713</v>
      </c>
      <c r="D12" s="17">
        <v>443.98413</v>
      </c>
      <c r="E12" s="17">
        <v>11.23192</v>
      </c>
      <c r="F12" s="17">
        <v>1254.81904</v>
      </c>
      <c r="G12" s="17">
        <v>192.05175</v>
      </c>
      <c r="H12" s="17">
        <v>75.67928</v>
      </c>
      <c r="I12" s="19">
        <v>0.45712</v>
      </c>
      <c r="J12" s="17">
        <v>342.68082</v>
      </c>
      <c r="K12" s="17">
        <v>358.71939</v>
      </c>
      <c r="L12" s="18">
        <v>379.96276</v>
      </c>
      <c r="M12" s="16">
        <v>215.74832</v>
      </c>
      <c r="N12" s="17">
        <v>3556.16212</v>
      </c>
      <c r="O12" s="18">
        <v>54.10185</v>
      </c>
      <c r="Q12"/>
    </row>
    <row r="13" spans="1:17" s="12" customFormat="1" ht="21.75" customHeight="1">
      <c r="A13" s="4" t="s">
        <v>10</v>
      </c>
      <c r="B13" s="39">
        <v>0.38493</v>
      </c>
      <c r="C13" s="17">
        <v>273.9532</v>
      </c>
      <c r="D13" s="17">
        <v>11.97052</v>
      </c>
      <c r="E13" s="17">
        <v>6861.67139</v>
      </c>
      <c r="F13" s="17">
        <v>448.90996</v>
      </c>
      <c r="G13" s="17">
        <v>70.88637</v>
      </c>
      <c r="H13" s="17">
        <v>18.27016</v>
      </c>
      <c r="I13" s="17">
        <v>16.37184</v>
      </c>
      <c r="J13" s="19">
        <v>2.92807</v>
      </c>
      <c r="K13" s="19">
        <v>2.95973</v>
      </c>
      <c r="L13" s="38">
        <v>3.14636</v>
      </c>
      <c r="M13" s="16">
        <v>220.6451</v>
      </c>
      <c r="N13" s="17">
        <v>491.6369</v>
      </c>
      <c r="O13" s="38">
        <v>6.93052</v>
      </c>
      <c r="Q13"/>
    </row>
    <row r="14" spans="1:17" s="12" customFormat="1" ht="21.75" customHeight="1">
      <c r="A14" s="4" t="s">
        <v>11</v>
      </c>
      <c r="B14" s="16">
        <v>76.93914</v>
      </c>
      <c r="C14" s="17">
        <v>544.71049</v>
      </c>
      <c r="D14" s="17">
        <v>337.11325</v>
      </c>
      <c r="E14" s="17">
        <v>36316.83557</v>
      </c>
      <c r="F14" s="17">
        <v>4014.43577</v>
      </c>
      <c r="G14" s="17" t="s">
        <v>35</v>
      </c>
      <c r="H14" s="17">
        <v>861.63208</v>
      </c>
      <c r="I14" s="17">
        <v>6818.56449</v>
      </c>
      <c r="J14" s="17">
        <v>422.14063</v>
      </c>
      <c r="K14" s="17">
        <v>468.6706</v>
      </c>
      <c r="L14" s="18">
        <v>691.90485</v>
      </c>
      <c r="M14" s="16">
        <v>1029.75932</v>
      </c>
      <c r="N14" s="17">
        <v>1951.68371</v>
      </c>
      <c r="O14" s="18">
        <v>415.31408</v>
      </c>
      <c r="Q14"/>
    </row>
    <row r="15" spans="1:17" s="12" customFormat="1" ht="21.75" customHeight="1">
      <c r="A15" s="4" t="s">
        <v>12</v>
      </c>
      <c r="B15" s="41">
        <v>0.4322</v>
      </c>
      <c r="C15" s="42">
        <v>1.8926</v>
      </c>
      <c r="D15" s="20">
        <v>4242.44593</v>
      </c>
      <c r="E15" s="42">
        <v>5.5436</v>
      </c>
      <c r="F15" s="20">
        <v>96.14311</v>
      </c>
      <c r="G15" s="20" t="s">
        <v>35</v>
      </c>
      <c r="H15" s="42">
        <v>0.0064</v>
      </c>
      <c r="I15" s="42">
        <v>0.4322</v>
      </c>
      <c r="J15" s="20">
        <v>29.94763</v>
      </c>
      <c r="K15" s="20">
        <v>30.21697</v>
      </c>
      <c r="L15" s="21">
        <v>30.41797</v>
      </c>
      <c r="M15" s="41">
        <v>0.11841</v>
      </c>
      <c r="N15" s="20">
        <v>4255.40828</v>
      </c>
      <c r="O15" s="40">
        <v>0.08007</v>
      </c>
      <c r="Q15"/>
    </row>
    <row r="16" spans="1:17" s="12" customFormat="1" ht="21.75" customHeight="1">
      <c r="A16" s="6" t="s">
        <v>3</v>
      </c>
      <c r="B16" s="22">
        <f aca="true" t="shared" si="0" ref="B16:O16">SUM(B5:B15)</f>
        <v>5554.665660000001</v>
      </c>
      <c r="C16" s="22">
        <f t="shared" si="0"/>
        <v>16583.126620000003</v>
      </c>
      <c r="D16" s="22">
        <f t="shared" si="0"/>
        <v>21024.44238</v>
      </c>
      <c r="E16" s="22">
        <f t="shared" si="0"/>
        <v>52095.117510000004</v>
      </c>
      <c r="F16" s="22">
        <f t="shared" si="0"/>
        <v>29447.959560000003</v>
      </c>
      <c r="G16" s="22">
        <f t="shared" si="0"/>
        <v>8039.55627</v>
      </c>
      <c r="H16" s="22">
        <f t="shared" si="0"/>
        <v>1260.66758</v>
      </c>
      <c r="I16" s="22">
        <f t="shared" si="0"/>
        <v>7054.17862</v>
      </c>
      <c r="J16" s="22">
        <f t="shared" si="0"/>
        <v>2012.63887</v>
      </c>
      <c r="K16" s="22">
        <f t="shared" si="0"/>
        <v>2310.72315</v>
      </c>
      <c r="L16" s="22">
        <f t="shared" si="0"/>
        <v>2801.28676</v>
      </c>
      <c r="M16" s="33">
        <f t="shared" si="0"/>
        <v>9573.2308</v>
      </c>
      <c r="N16" s="22">
        <f t="shared" si="0"/>
        <v>45224.45581999999</v>
      </c>
      <c r="O16" s="23">
        <f t="shared" si="0"/>
        <v>949.02639</v>
      </c>
      <c r="Q16"/>
    </row>
    <row r="17" spans="1:17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Q17"/>
    </row>
    <row r="18" spans="1:7" ht="12.75">
      <c r="A18" s="5"/>
      <c r="G18" s="5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0.5324756053814407</v>
      </c>
      <c r="C53" s="30">
        <f t="shared" si="1"/>
        <v>0.239075805235575</v>
      </c>
      <c r="D53" s="30">
        <f t="shared" si="1"/>
        <v>0.0361444829910395</v>
      </c>
      <c r="E53" s="30">
        <f t="shared" si="1"/>
        <v>0.003879424400208057</v>
      </c>
      <c r="F53" s="30">
        <f t="shared" si="1"/>
        <v>0.044843149397479</v>
      </c>
      <c r="G53" s="30">
        <f t="shared" si="1"/>
        <v>0.49013799613594844</v>
      </c>
      <c r="H53" s="30">
        <f t="shared" si="1"/>
        <v>0.07638980451928493</v>
      </c>
      <c r="I53" s="30">
        <f t="shared" si="1"/>
        <v>0.0013892474982438142</v>
      </c>
      <c r="J53" s="30">
        <f t="shared" si="1"/>
        <v>0.13111871877939035</v>
      </c>
      <c r="K53" s="30">
        <f t="shared" si="1"/>
        <v>0.12808977570506447</v>
      </c>
      <c r="L53" s="30">
        <f t="shared" si="1"/>
        <v>0.12845984036279098</v>
      </c>
      <c r="M53" s="31">
        <f t="shared" si="1"/>
        <v>0.41517747174757347</v>
      </c>
      <c r="N53" s="30">
        <f t="shared" si="1"/>
        <v>0.12702967710358626</v>
      </c>
      <c r="O53" s="32">
        <f t="shared" si="1"/>
        <v>0.18882112435250617</v>
      </c>
    </row>
    <row r="54" spans="1:15" ht="19.5" customHeight="1">
      <c r="A54" s="4" t="s">
        <v>5</v>
      </c>
      <c r="B54" s="30">
        <f aca="true" t="shared" si="2" ref="B54:O54">IF(ISNUMBER(B6)=TRUE,B6/B$16,"")</f>
        <v>0.02388332405950784</v>
      </c>
      <c r="C54" s="30">
        <f t="shared" si="2"/>
        <v>0.07670479271779207</v>
      </c>
      <c r="D54" s="30">
        <f t="shared" si="2"/>
        <v>0.1211757717019651</v>
      </c>
      <c r="E54" s="30">
        <f t="shared" si="2"/>
        <v>0.013683720357539508</v>
      </c>
      <c r="F54" s="30">
        <f t="shared" si="2"/>
        <v>0.35168267970821676</v>
      </c>
      <c r="G54" s="30">
        <f t="shared" si="2"/>
        <v>0.1561289812329406</v>
      </c>
      <c r="H54" s="30">
        <f t="shared" si="2"/>
        <v>0.08825719941175929</v>
      </c>
      <c r="I54" s="30">
        <f t="shared" si="2"/>
        <v>0.002850302080952977</v>
      </c>
      <c r="J54" s="30">
        <f t="shared" si="2"/>
        <v>0.22860076731003412</v>
      </c>
      <c r="K54" s="30">
        <f t="shared" si="2"/>
        <v>0.2058813103594864</v>
      </c>
      <c r="L54" s="30">
        <f t="shared" si="2"/>
        <v>0.17703054791862866</v>
      </c>
      <c r="M54" s="31">
        <f t="shared" si="2"/>
        <v>0.13628307175044815</v>
      </c>
      <c r="N54" s="30">
        <f t="shared" si="2"/>
        <v>0.11605836808496951</v>
      </c>
      <c r="O54" s="32">
        <f t="shared" si="2"/>
        <v>0.03475343820523263</v>
      </c>
    </row>
    <row r="55" spans="1:15" ht="19.5" customHeight="1">
      <c r="A55" s="4" t="s">
        <v>6</v>
      </c>
      <c r="B55" s="30">
        <f aca="true" t="shared" si="3" ref="B55:O55">IF(ISNUMBER(B7)=TRUE,B7/B$16,"")</f>
        <v>0.20341929814728035</v>
      </c>
      <c r="C55" s="30">
        <f t="shared" si="3"/>
        <v>0.12132597887623195</v>
      </c>
      <c r="D55" s="30">
        <f t="shared" si="3"/>
        <v>0.029651897003129934</v>
      </c>
      <c r="E55" s="30">
        <f t="shared" si="3"/>
        <v>0.0012625298328077426</v>
      </c>
      <c r="F55" s="30">
        <f t="shared" si="3"/>
        <v>0.02225142691686038</v>
      </c>
      <c r="G55" s="30">
        <f t="shared" si="3"/>
        <v>0.07701340337779612</v>
      </c>
      <c r="H55" s="30">
        <f t="shared" si="3"/>
        <v>0.043747607120982676</v>
      </c>
      <c r="I55" s="30">
        <f t="shared" si="3"/>
        <v>0.0013854440788174996</v>
      </c>
      <c r="J55" s="30">
        <f t="shared" si="3"/>
        <v>0.05707927125545379</v>
      </c>
      <c r="K55" s="30">
        <f t="shared" si="3"/>
        <v>0.07972410714801555</v>
      </c>
      <c r="L55" s="30">
        <f t="shared" si="3"/>
        <v>0.0853248419308561</v>
      </c>
      <c r="M55" s="31">
        <f t="shared" si="3"/>
        <v>0.06660567924467047</v>
      </c>
      <c r="N55" s="30">
        <f t="shared" si="3"/>
        <v>0.06967491245315334</v>
      </c>
      <c r="O55" s="32">
        <f t="shared" si="3"/>
        <v>0.08390179750428227</v>
      </c>
    </row>
    <row r="56" spans="1:15" ht="19.5" customHeight="1">
      <c r="A56" s="4" t="s">
        <v>7</v>
      </c>
      <c r="B56" s="30">
        <f aca="true" t="shared" si="4" ref="B56:O56">IF(ISNUMBER(B8)=TRUE,B8/B$16,"")</f>
        <v>0.21355434739163037</v>
      </c>
      <c r="C56" s="30">
        <f t="shared" si="4"/>
        <v>0.021443483376116197</v>
      </c>
      <c r="D56" s="30">
        <f t="shared" si="4"/>
        <v>0.1569857706732672</v>
      </c>
      <c r="E56" s="30">
        <f t="shared" si="4"/>
      </c>
      <c r="F56" s="30">
        <f t="shared" si="4"/>
        <v>0.0017488478240765418</v>
      </c>
      <c r="G56" s="30">
        <f t="shared" si="4"/>
        <v>0.10047681400207427</v>
      </c>
      <c r="H56" s="30">
        <f t="shared" si="4"/>
      </c>
      <c r="I56" s="30">
        <f t="shared" si="4"/>
      </c>
      <c r="J56" s="30">
        <f t="shared" si="4"/>
        <v>0.008164405569688714</v>
      </c>
      <c r="K56" s="30">
        <f t="shared" si="4"/>
        <v>0.02164942174054906</v>
      </c>
      <c r="L56" s="30">
        <f t="shared" si="4"/>
        <v>0.021741351463782307</v>
      </c>
      <c r="M56" s="31">
        <f t="shared" si="4"/>
        <v>0.08437997755157016</v>
      </c>
      <c r="N56" s="30">
        <f t="shared" si="4"/>
        <v>0.08269939841589012</v>
      </c>
      <c r="O56" s="32">
        <f t="shared" si="4"/>
        <v>0.04720649549060485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0.02896046891494299</v>
      </c>
      <c r="E57" s="30">
        <f t="shared" si="5"/>
        <v>0.14902786577858704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0.01703041255414003</v>
      </c>
      <c r="N57" s="30">
        <f t="shared" si="5"/>
        <v>0.015866823093594058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6.610658903275917E-06</v>
      </c>
      <c r="C58" s="30">
        <f t="shared" si="6"/>
        <v>6.642293852303709E-06</v>
      </c>
      <c r="D58" s="30">
        <f t="shared" si="6"/>
        <v>0.23417770759444986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1.7011193856046704E-06</v>
      </c>
      <c r="J58" s="30">
        <f t="shared" si="6"/>
        <v>0.0015220763375200044</v>
      </c>
      <c r="K58" s="30">
        <f t="shared" si="6"/>
        <v>0.00347139812054075</v>
      </c>
      <c r="L58" s="30">
        <f t="shared" si="6"/>
        <v>0.0035900680157428797</v>
      </c>
      <c r="M58" s="31">
        <f t="shared" si="6"/>
        <v>0.005104938031996471</v>
      </c>
      <c r="N58" s="30">
        <f t="shared" si="6"/>
        <v>0.10887007971077896</v>
      </c>
      <c r="O58" s="32">
        <f t="shared" si="6"/>
        <v>4.478273781195906E-06</v>
      </c>
    </row>
    <row r="59" spans="1:15" ht="19.5" customHeight="1">
      <c r="A59" s="4" t="s">
        <v>2</v>
      </c>
      <c r="B59" s="30">
        <f aca="true" t="shared" si="7" ref="B59:O59">IF(ISNUMBER(B11)=TRUE,B11/B$16,"")</f>
        <v>0.006442427355744755</v>
      </c>
      <c r="C59" s="30">
        <f t="shared" si="7"/>
        <v>0.3449632551861923</v>
      </c>
      <c r="D59" s="30">
        <f t="shared" si="7"/>
        <v>0.15339629663937845</v>
      </c>
      <c r="E59" s="30">
        <f t="shared" si="7"/>
        <v>0.0029846390109428893</v>
      </c>
      <c r="F59" s="30">
        <f t="shared" si="7"/>
        <v>0.3820304071349383</v>
      </c>
      <c r="G59" s="30">
        <f t="shared" si="7"/>
        <v>0.14353725395344488</v>
      </c>
      <c r="H59" s="30">
        <f t="shared" si="7"/>
        <v>0.03360388628380528</v>
      </c>
      <c r="I59" s="30">
        <f t="shared" si="7"/>
        <v>0.02532701107021302</v>
      </c>
      <c r="J59" s="30">
        <f t="shared" si="7"/>
        <v>0.1771708552960621</v>
      </c>
      <c r="K59" s="30">
        <f t="shared" si="7"/>
        <v>0.18876088206412786</v>
      </c>
      <c r="L59" s="30">
        <f t="shared" si="7"/>
        <v>0.18923757737676236</v>
      </c>
      <c r="M59" s="31">
        <f t="shared" si="7"/>
        <v>0.12225478048643725</v>
      </c>
      <c r="N59" s="30">
        <f t="shared" si="7"/>
        <v>0.25304530928018587</v>
      </c>
      <c r="O59" s="32">
        <f t="shared" si="7"/>
        <v>0.14329657366008547</v>
      </c>
    </row>
    <row r="60" spans="1:15" ht="19.5" customHeight="1">
      <c r="A60" s="4" t="s">
        <v>9</v>
      </c>
      <c r="B60" s="30">
        <f aca="true" t="shared" si="8" ref="B60:O60">IF(ISNUMBER(B12)=TRUE,B12/B$16,"")</f>
        <v>0.006220016129647665</v>
      </c>
      <c r="C60" s="30">
        <f t="shared" si="8"/>
        <v>0.14699864421586378</v>
      </c>
      <c r="D60" s="30">
        <f t="shared" si="8"/>
        <v>0.021117522261724784</v>
      </c>
      <c r="E60" s="30">
        <f t="shared" si="8"/>
        <v>0.0002156040822413724</v>
      </c>
      <c r="F60" s="30">
        <f t="shared" si="8"/>
        <v>0.04261140869347214</v>
      </c>
      <c r="G60" s="30">
        <f t="shared" si="8"/>
        <v>0.023888351987366586</v>
      </c>
      <c r="H60" s="30">
        <f t="shared" si="8"/>
        <v>0.06003111462579216</v>
      </c>
      <c r="I60" s="30">
        <f t="shared" si="8"/>
        <v>6.48013077956339E-05</v>
      </c>
      <c r="J60" s="30">
        <f t="shared" si="8"/>
        <v>0.17026443497039287</v>
      </c>
      <c r="K60" s="30">
        <f t="shared" si="8"/>
        <v>0.1552411806667536</v>
      </c>
      <c r="L60" s="30">
        <f t="shared" si="8"/>
        <v>0.13563865200291025</v>
      </c>
      <c r="M60" s="31">
        <f t="shared" si="8"/>
        <v>0.022536625775281635</v>
      </c>
      <c r="N60" s="30">
        <f t="shared" si="8"/>
        <v>0.07863360775758255</v>
      </c>
      <c r="O60" s="32">
        <f t="shared" si="8"/>
        <v>0.05700774032216322</v>
      </c>
    </row>
    <row r="61" spans="1:15" ht="19.5" customHeight="1">
      <c r="A61" s="4" t="s">
        <v>10</v>
      </c>
      <c r="B61" s="30">
        <f aca="true" t="shared" si="9" ref="B61:O61">IF(ISNUMBER(B13)=TRUE,B13/B$16,"")</f>
        <v>6.929850031693896E-05</v>
      </c>
      <c r="C61" s="30">
        <f t="shared" si="9"/>
        <v>0.016519996878610332</v>
      </c>
      <c r="D61" s="30">
        <f t="shared" si="9"/>
        <v>0.0005693620683793851</v>
      </c>
      <c r="E61" s="30">
        <f t="shared" si="9"/>
        <v>0.1317142895144225</v>
      </c>
      <c r="F61" s="30">
        <f t="shared" si="9"/>
        <v>0.015244178771889076</v>
      </c>
      <c r="G61" s="30">
        <f t="shared" si="9"/>
        <v>0.008817199310429107</v>
      </c>
      <c r="H61" s="30">
        <f t="shared" si="9"/>
        <v>0.014492448516840577</v>
      </c>
      <c r="I61" s="30">
        <f t="shared" si="9"/>
        <v>0.0023208712001681637</v>
      </c>
      <c r="J61" s="30">
        <f t="shared" si="9"/>
        <v>0.0014548412254405084</v>
      </c>
      <c r="K61" s="30">
        <f t="shared" si="9"/>
        <v>0.0012808674202273</v>
      </c>
      <c r="L61" s="30">
        <f t="shared" si="9"/>
        <v>0.0011231838328468735</v>
      </c>
      <c r="M61" s="31">
        <f t="shared" si="9"/>
        <v>0.023048133342820902</v>
      </c>
      <c r="N61" s="30">
        <f t="shared" si="9"/>
        <v>0.0108710407032157</v>
      </c>
      <c r="O61" s="32">
        <f t="shared" si="9"/>
        <v>0.00730276847201267</v>
      </c>
    </row>
    <row r="62" spans="1:15" ht="19.5" customHeight="1">
      <c r="A62" s="4" t="s">
        <v>11</v>
      </c>
      <c r="B62" s="30">
        <f aca="true" t="shared" si="10" ref="B62:O62">IF(ISNUMBER(B14)=TRUE,B14/B$16,"")</f>
        <v>0.013851263912074951</v>
      </c>
      <c r="C62" s="30">
        <f t="shared" si="10"/>
        <v>0.03284727316397949</v>
      </c>
      <c r="D62" s="30">
        <f t="shared" si="10"/>
        <v>0.016034349159276012</v>
      </c>
      <c r="E62" s="30">
        <f t="shared" si="10"/>
        <v>0.6971255139798609</v>
      </c>
      <c r="F62" s="30">
        <f t="shared" si="10"/>
        <v>0.13632305361669003</v>
      </c>
      <c r="G62" s="30">
        <f t="shared" si="10"/>
      </c>
      <c r="H62" s="30">
        <f t="shared" si="10"/>
        <v>0.6834728628462072</v>
      </c>
      <c r="I62" s="30">
        <f t="shared" si="10"/>
        <v>0.9665993529945518</v>
      </c>
      <c r="J62" s="30">
        <f t="shared" si="10"/>
        <v>0.20974484607862115</v>
      </c>
      <c r="K62" s="30">
        <f t="shared" si="10"/>
        <v>0.2028242111133045</v>
      </c>
      <c r="L62" s="30">
        <f t="shared" si="10"/>
        <v>0.2469953665150654</v>
      </c>
      <c r="M62" s="31">
        <f t="shared" si="10"/>
        <v>0.10756654064999666</v>
      </c>
      <c r="N62" s="30">
        <f t="shared" si="10"/>
        <v>0.04315549351810864</v>
      </c>
      <c r="O62" s="32">
        <f t="shared" si="10"/>
        <v>0.4376212130412938</v>
      </c>
    </row>
    <row r="63" spans="1:15" ht="19.5" customHeight="1">
      <c r="A63" s="4" t="s">
        <v>12</v>
      </c>
      <c r="B63" s="30">
        <f aca="true" t="shared" si="11" ref="B63:O63">IF(ISNUMBER(B15)=TRUE,B15/B$16,"")</f>
        <v>7.780846345304605E-05</v>
      </c>
      <c r="C63" s="30">
        <f t="shared" si="11"/>
        <v>0.0001141280557863822</v>
      </c>
      <c r="D63" s="30">
        <f t="shared" si="11"/>
        <v>0.20178637099244673</v>
      </c>
      <c r="E63" s="30">
        <f t="shared" si="11"/>
        <v>0.00010641304339002343</v>
      </c>
      <c r="F63" s="30">
        <f t="shared" si="11"/>
        <v>0.0032648479363777006</v>
      </c>
      <c r="G63" s="30">
        <f t="shared" si="11"/>
      </c>
      <c r="H63" s="30">
        <f t="shared" si="11"/>
        <v>5.07667532784495E-06</v>
      </c>
      <c r="I63" s="30">
        <f t="shared" si="11"/>
        <v>6.12686498715282E-05</v>
      </c>
      <c r="J63" s="30">
        <f t="shared" si="11"/>
        <v>0.01487978317739635</v>
      </c>
      <c r="K63" s="30">
        <f t="shared" si="11"/>
        <v>0.013076845661930552</v>
      </c>
      <c r="L63" s="30">
        <f t="shared" si="11"/>
        <v>0.010858570580614174</v>
      </c>
      <c r="M63" s="31">
        <f t="shared" si="11"/>
        <v>1.2368865064863996E-05</v>
      </c>
      <c r="N63" s="30">
        <f t="shared" si="11"/>
        <v>0.09409528987893526</v>
      </c>
      <c r="O63" s="32">
        <f t="shared" si="11"/>
        <v>8.437067803773087E-05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2010-02-04T11:49:38Z</dcterms:modified>
  <cp:category/>
  <cp:version/>
  <cp:contentType/>
  <cp:contentStatus/>
</cp:coreProperties>
</file>