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PV mac_inq" sheetId="1" r:id="rId1"/>
  </sheets>
  <definedNames>
    <definedName name="_xlnm.Print_Area" localSheetId="0">'PV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<sst xmlns="http://schemas.openxmlformats.org/spreadsheetml/2006/main" count="68" uniqueCount="37">
  <si>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</si>
  <si>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</si>
  <si>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</si>
  <si>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</si>
  <si>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</si>
  <si>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</si>
  <si>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</si>
  <si>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</si>
  <si>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</si>
  <si>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</si>
  <si>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</si>
  <si>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</si>
  <si>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</si>
  <si>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</si>
  <si>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</si>
  <si>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</si>
  <si>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</si>
  <si>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</si>
  <si>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</si>
  <si>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</si>
  <si>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</si>
  <si>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</si>
  <si>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</si>
  <si>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</si>
  <si>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</si>
  <si>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</si>
  <si>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</si>
  <si>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</si>
  <si>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</si>
  <si>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</si>
  <si>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</si>
  <si>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</si>
  <si>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</si>
  <si>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</si>
  <si>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</si>
  <si>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Pavia nel 2008 - dati finali</t>
  </si>
  <si>
    <t>Emissioni in provincia di Pavia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</si>
</sst>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8.25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725"/>
          <c:h val="0.804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mac_inq'!$B$15:$O$15</c:f>
              <c:numCache/>
            </c:numRef>
          </c:val>
          <c:shape val="cylinder"/>
        </c:ser>
        <c:overlap val="100"/>
        <c:shape val="cylinder"/>
        <c:axId val="60474047"/>
        <c:axId val="7395512"/>
      </c:bar3DChart>
      <c:catAx>
        <c:axId val="604740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95512"/>
        <c:crosses val="autoZero"/>
        <c:auto val="1"/>
        <c:lblOffset val="100"/>
        <c:tickLblSkip val="1"/>
        <c:noMultiLvlLbl val="0"/>
      </c:catAx>
      <c:valAx>
        <c:axId val="73955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47404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83825"/>
          <c:w val="0.874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5076825"/>
        <a:ext cx="9153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2174.97322</v>
      </c>
      <c r="C5" s="14">
        <v>3341.94108</v>
      </c>
      <c r="D5" s="14">
        <v>782.95431</v>
      </c>
      <c r="E5" s="14">
        <v>224.62954</v>
      </c>
      <c r="F5" s="14">
        <v>1455.18372</v>
      </c>
      <c r="G5" s="14">
        <v>4966.163</v>
      </c>
      <c r="H5" s="14">
        <v>116.50027</v>
      </c>
      <c r="I5" s="14">
        <v>9.94591</v>
      </c>
      <c r="J5" s="14">
        <v>258.04949</v>
      </c>
      <c r="K5" s="14">
        <v>266.98385</v>
      </c>
      <c r="L5" s="15">
        <v>390.68503</v>
      </c>
      <c r="M5" s="13">
        <v>5006.99525</v>
      </c>
      <c r="N5" s="14">
        <v>5023.33747</v>
      </c>
      <c r="O5" s="15">
        <v>141.20666</v>
      </c>
    </row>
    <row r="6" spans="1:15" s="12" customFormat="1" ht="21.75" customHeight="1">
      <c r="A6" s="4" t="s">
        <v>5</v>
      </c>
      <c r="B6" s="16">
        <v>64.46093</v>
      </c>
      <c r="C6" s="17">
        <v>764.6326</v>
      </c>
      <c r="D6" s="17">
        <v>1275.26851</v>
      </c>
      <c r="E6" s="17">
        <v>476.83906</v>
      </c>
      <c r="F6" s="17">
        <v>7436.66776</v>
      </c>
      <c r="G6" s="17">
        <v>970.30935</v>
      </c>
      <c r="H6" s="17">
        <v>79.88879</v>
      </c>
      <c r="I6" s="17">
        <v>13.24317</v>
      </c>
      <c r="J6" s="17">
        <v>702.95654</v>
      </c>
      <c r="K6" s="17">
        <v>727.46271</v>
      </c>
      <c r="L6" s="18">
        <v>758.09094</v>
      </c>
      <c r="M6" s="16">
        <v>1005.08851</v>
      </c>
      <c r="N6" s="17">
        <v>3032.8296</v>
      </c>
      <c r="O6" s="18">
        <v>19.41647</v>
      </c>
    </row>
    <row r="7" spans="1:15" s="12" customFormat="1" ht="21.75" customHeight="1">
      <c r="A7" s="4" t="s">
        <v>6</v>
      </c>
      <c r="B7" s="16">
        <v>254.944</v>
      </c>
      <c r="C7" s="17">
        <v>1467.28348</v>
      </c>
      <c r="D7" s="17">
        <v>289.05409</v>
      </c>
      <c r="E7" s="17">
        <v>29.89795</v>
      </c>
      <c r="F7" s="17">
        <v>1194.34267</v>
      </c>
      <c r="G7" s="17">
        <v>405.53152</v>
      </c>
      <c r="H7" s="17">
        <v>30.32352</v>
      </c>
      <c r="I7" s="17">
        <v>39.19206</v>
      </c>
      <c r="J7" s="17">
        <v>32.53999</v>
      </c>
      <c r="K7" s="17">
        <v>42.72039</v>
      </c>
      <c r="L7" s="18">
        <v>57.91759</v>
      </c>
      <c r="M7" s="16">
        <v>415.5597</v>
      </c>
      <c r="N7" s="17">
        <v>2210.93627</v>
      </c>
      <c r="O7" s="18">
        <v>42.17092</v>
      </c>
    </row>
    <row r="8" spans="1:15" s="12" customFormat="1" ht="21.75" customHeight="1">
      <c r="A8" s="4" t="s">
        <v>7</v>
      </c>
      <c r="B8" s="16">
        <v>1841.184</v>
      </c>
      <c r="C8" s="17">
        <v>567.445</v>
      </c>
      <c r="D8" s="17">
        <v>3321.48555</v>
      </c>
      <c r="E8" s="17"/>
      <c r="F8" s="17">
        <v>82.18</v>
      </c>
      <c r="G8" s="17">
        <v>884.85</v>
      </c>
      <c r="H8" s="17"/>
      <c r="I8" s="17"/>
      <c r="J8" s="17">
        <v>20.94396</v>
      </c>
      <c r="K8" s="17">
        <v>50.70283</v>
      </c>
      <c r="L8" s="18">
        <v>66.28267</v>
      </c>
      <c r="M8" s="16">
        <v>884.85</v>
      </c>
      <c r="N8" s="17">
        <v>4022.80825</v>
      </c>
      <c r="O8" s="18">
        <v>69.87325</v>
      </c>
    </row>
    <row r="9" spans="1:15" s="12" customFormat="1" ht="34.5" customHeight="1">
      <c r="A9" s="4" t="s">
        <v>13</v>
      </c>
      <c r="B9" s="16"/>
      <c r="C9" s="17"/>
      <c r="D9" s="17">
        <v>562.40751</v>
      </c>
      <c r="E9" s="17">
        <v>7030.5905</v>
      </c>
      <c r="F9" s="17"/>
      <c r="G9" s="17"/>
      <c r="H9" s="17"/>
      <c r="I9" s="17"/>
      <c r="J9" s="17"/>
      <c r="K9" s="17"/>
      <c r="L9" s="18"/>
      <c r="M9" s="16">
        <v>147.64239</v>
      </c>
      <c r="N9" s="17">
        <v>660.83578</v>
      </c>
      <c r="O9" s="18"/>
    </row>
    <row r="10" spans="1:15" s="12" customFormat="1" ht="21.75" customHeight="1">
      <c r="A10" s="4" t="s">
        <v>8</v>
      </c>
      <c r="B10" s="39">
        <v>0.02218</v>
      </c>
      <c r="C10" s="19">
        <v>1.80054</v>
      </c>
      <c r="D10" s="17">
        <v>4730.36748</v>
      </c>
      <c r="E10" s="17"/>
      <c r="F10" s="19">
        <v>0.289</v>
      </c>
      <c r="G10" s="17"/>
      <c r="H10" s="17"/>
      <c r="I10" s="19">
        <v>0.386</v>
      </c>
      <c r="J10" s="19">
        <v>3.55932</v>
      </c>
      <c r="K10" s="19">
        <v>9.66219</v>
      </c>
      <c r="L10" s="18">
        <v>11.84961</v>
      </c>
      <c r="M10" s="16">
        <v>38.94501</v>
      </c>
      <c r="N10" s="17">
        <v>4732.59592</v>
      </c>
      <c r="O10" s="38">
        <v>0.06253</v>
      </c>
    </row>
    <row r="11" spans="1:15" s="12" customFormat="1" ht="21.75" customHeight="1">
      <c r="A11" s="4" t="s">
        <v>2</v>
      </c>
      <c r="B11" s="16">
        <v>41.07505</v>
      </c>
      <c r="C11" s="17">
        <v>6229.69356</v>
      </c>
      <c r="D11" s="17">
        <v>1512.2306</v>
      </c>
      <c r="E11" s="17">
        <v>141.24881</v>
      </c>
      <c r="F11" s="17">
        <v>6933.45979</v>
      </c>
      <c r="G11" s="17">
        <v>1308.14802</v>
      </c>
      <c r="H11" s="17">
        <v>34.95852</v>
      </c>
      <c r="I11" s="17">
        <v>119.2057</v>
      </c>
      <c r="J11" s="17">
        <v>352.90247</v>
      </c>
      <c r="K11" s="17">
        <v>444.67148</v>
      </c>
      <c r="L11" s="18">
        <v>553.46838</v>
      </c>
      <c r="M11" s="16">
        <v>1321.95141</v>
      </c>
      <c r="N11" s="17">
        <v>9877.11495</v>
      </c>
      <c r="O11" s="18">
        <v>143.72869</v>
      </c>
    </row>
    <row r="12" spans="1:15" s="12" customFormat="1" ht="21.75" customHeight="1">
      <c r="A12" s="4" t="s">
        <v>9</v>
      </c>
      <c r="B12" s="39">
        <v>5.21752</v>
      </c>
      <c r="C12" s="17">
        <v>1782.89165</v>
      </c>
      <c r="D12" s="17">
        <v>204.85378</v>
      </c>
      <c r="E12" s="19">
        <v>3.15413</v>
      </c>
      <c r="F12" s="17">
        <v>643.98687</v>
      </c>
      <c r="G12" s="17">
        <v>161.56168</v>
      </c>
      <c r="H12" s="19">
        <v>7.2097</v>
      </c>
      <c r="I12" s="19">
        <v>0.40834</v>
      </c>
      <c r="J12" s="17">
        <v>90.40023</v>
      </c>
      <c r="K12" s="17">
        <v>90.74711</v>
      </c>
      <c r="L12" s="18">
        <v>90.74711</v>
      </c>
      <c r="M12" s="16">
        <v>163.86293</v>
      </c>
      <c r="N12" s="17">
        <v>2450.8644</v>
      </c>
      <c r="O12" s="18">
        <v>38.94713</v>
      </c>
    </row>
    <row r="13" spans="1:15" s="12" customFormat="1" ht="21.75" customHeight="1">
      <c r="A13" s="4" t="s">
        <v>10</v>
      </c>
      <c r="B13" s="39">
        <v>1.56531</v>
      </c>
      <c r="C13" s="17">
        <v>405.3444</v>
      </c>
      <c r="D13" s="17">
        <v>22.78027</v>
      </c>
      <c r="E13" s="17">
        <v>5018.66837</v>
      </c>
      <c r="F13" s="17">
        <v>60.45365</v>
      </c>
      <c r="G13" s="17">
        <v>94.70472</v>
      </c>
      <c r="H13" s="17">
        <v>31.7866</v>
      </c>
      <c r="I13" s="17">
        <v>17.36084</v>
      </c>
      <c r="J13" s="19">
        <v>5.18269</v>
      </c>
      <c r="K13" s="19">
        <v>5.26478</v>
      </c>
      <c r="L13" s="38">
        <v>5.50337</v>
      </c>
      <c r="M13" s="16">
        <v>209.95056</v>
      </c>
      <c r="N13" s="17">
        <v>594.2117</v>
      </c>
      <c r="O13" s="38">
        <v>9.88223</v>
      </c>
    </row>
    <row r="14" spans="1:15" s="12" customFormat="1" ht="21.75" customHeight="1">
      <c r="A14" s="4" t="s">
        <v>11</v>
      </c>
      <c r="B14" s="16">
        <v>48.91597</v>
      </c>
      <c r="C14" s="17">
        <v>391.84649</v>
      </c>
      <c r="D14" s="17">
        <v>9087.46266</v>
      </c>
      <c r="E14" s="17">
        <v>32984.84502</v>
      </c>
      <c r="F14" s="17">
        <v>2552.27661</v>
      </c>
      <c r="G14" s="17"/>
      <c r="H14" s="17">
        <v>865.24148</v>
      </c>
      <c r="I14" s="17">
        <v>6734.18765</v>
      </c>
      <c r="J14" s="17">
        <v>271.94912</v>
      </c>
      <c r="K14" s="17">
        <v>309.71511</v>
      </c>
      <c r="L14" s="18">
        <v>469.0085</v>
      </c>
      <c r="M14" s="16">
        <v>960.90654</v>
      </c>
      <c r="N14" s="17">
        <v>10308.05358</v>
      </c>
      <c r="O14" s="18">
        <v>406.15222</v>
      </c>
    </row>
    <row r="15" spans="1:15" s="12" customFormat="1" ht="21.75" customHeight="1">
      <c r="A15" s="4" t="s">
        <v>12</v>
      </c>
      <c r="B15" s="41">
        <v>0.5092</v>
      </c>
      <c r="C15" s="42">
        <v>2.546</v>
      </c>
      <c r="D15" s="20">
        <v>4961.91265</v>
      </c>
      <c r="E15" s="42">
        <v>6.623</v>
      </c>
      <c r="F15" s="20">
        <v>114.921</v>
      </c>
      <c r="G15" s="20">
        <v>-317.3211</v>
      </c>
      <c r="H15" s="42"/>
      <c r="I15" s="42">
        <v>0.5762</v>
      </c>
      <c r="J15" s="20">
        <v>27.62697</v>
      </c>
      <c r="K15" s="20">
        <v>30.33377</v>
      </c>
      <c r="L15" s="21">
        <v>31.94177</v>
      </c>
      <c r="M15" s="43">
        <v>-317.18202</v>
      </c>
      <c r="N15" s="20">
        <v>4977.7528</v>
      </c>
      <c r="O15" s="40">
        <v>0.10515</v>
      </c>
    </row>
    <row r="16" spans="1:15" s="12" customFormat="1" ht="21.75" customHeight="1">
      <c r="A16" s="6" t="s">
        <v>3</v>
      </c>
      <c r="B16" s="22">
        <f aca="true" t="shared" si="0" ref="B16:O16">SUM(B5:B15)</f>
        <v>4432.867380000001</v>
      </c>
      <c r="C16" s="22">
        <f t="shared" si="0"/>
        <v>14955.424799999999</v>
      </c>
      <c r="D16" s="22">
        <f t="shared" si="0"/>
        <v>26750.777409999995</v>
      </c>
      <c r="E16" s="22">
        <f t="shared" si="0"/>
        <v>45916.496380000004</v>
      </c>
      <c r="F16" s="22">
        <f t="shared" si="0"/>
        <v>20473.76107</v>
      </c>
      <c r="G16" s="22">
        <f t="shared" si="0"/>
        <v>8473.947190000003</v>
      </c>
      <c r="H16" s="22">
        <f t="shared" si="0"/>
        <v>1165.90888</v>
      </c>
      <c r="I16" s="22">
        <f t="shared" si="0"/>
        <v>6934.50587</v>
      </c>
      <c r="J16" s="22">
        <f t="shared" si="0"/>
        <v>1766.11078</v>
      </c>
      <c r="K16" s="22">
        <f t="shared" si="0"/>
        <v>1978.2642199999998</v>
      </c>
      <c r="L16" s="22">
        <f t="shared" si="0"/>
        <v>2435.49497</v>
      </c>
      <c r="M16" s="33">
        <f t="shared" si="0"/>
        <v>9838.570279999998</v>
      </c>
      <c r="N16" s="22">
        <f t="shared" si="0"/>
        <v>47891.34072</v>
      </c>
      <c r="O16" s="23">
        <f t="shared" si="0"/>
        <v>871.54525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5" t="s">
        <v>35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0.4906470312676035</v>
      </c>
      <c r="C53" s="30">
        <f t="shared" si="1"/>
        <v>0.22346012398123258</v>
      </c>
      <c r="D53" s="30">
        <f t="shared" si="1"/>
        <v>0.029268469398101134</v>
      </c>
      <c r="E53" s="30">
        <f t="shared" si="1"/>
        <v>0.004892131536800848</v>
      </c>
      <c r="F53" s="30">
        <f t="shared" si="1"/>
        <v>0.0710755446947296</v>
      </c>
      <c r="G53" s="30">
        <f t="shared" si="1"/>
        <v>0.5860507374722025</v>
      </c>
      <c r="H53" s="30">
        <f t="shared" si="1"/>
        <v>0.0999222769450045</v>
      </c>
      <c r="I53" s="30">
        <f t="shared" si="1"/>
        <v>0.0014342636932543255</v>
      </c>
      <c r="J53" s="30">
        <f t="shared" si="1"/>
        <v>0.1461117235239343</v>
      </c>
      <c r="K53" s="30">
        <f t="shared" si="1"/>
        <v>0.13495864066125607</v>
      </c>
      <c r="L53" s="30">
        <f t="shared" si="1"/>
        <v>0.16041298989010022</v>
      </c>
      <c r="M53" s="31">
        <f t="shared" si="1"/>
        <v>0.5089149243745608</v>
      </c>
      <c r="N53" s="30">
        <f t="shared" si="1"/>
        <v>0.10489030781930468</v>
      </c>
      <c r="O53" s="32">
        <f t="shared" si="1"/>
        <v>0.1620187362618292</v>
      </c>
    </row>
    <row r="54" spans="1:15" ht="19.5" customHeight="1">
      <c r="A54" s="4" t="s">
        <v>5</v>
      </c>
      <c r="B54" s="30">
        <f aca="true" t="shared" si="2" ref="B54:O54">IF(ISNUMBER(B6)=TRUE,B6/B$16,"")</f>
        <v>0.014541587752169566</v>
      </c>
      <c r="C54" s="30">
        <f t="shared" si="2"/>
        <v>0.05112744106071799</v>
      </c>
      <c r="D54" s="30">
        <f t="shared" si="2"/>
        <v>0.04767220370662119</v>
      </c>
      <c r="E54" s="30">
        <f t="shared" si="2"/>
        <v>0.010384918223152982</v>
      </c>
      <c r="F54" s="30">
        <f t="shared" si="2"/>
        <v>0.36322919538691284</v>
      </c>
      <c r="G54" s="30">
        <f t="shared" si="2"/>
        <v>0.11450500318730446</v>
      </c>
      <c r="H54" s="30">
        <f t="shared" si="2"/>
        <v>0.0685206120052881</v>
      </c>
      <c r="I54" s="30">
        <f t="shared" si="2"/>
        <v>0.0019097496271929754</v>
      </c>
      <c r="J54" s="30">
        <f t="shared" si="2"/>
        <v>0.39802516804749927</v>
      </c>
      <c r="K54" s="30">
        <f t="shared" si="2"/>
        <v>0.3677277800636763</v>
      </c>
      <c r="L54" s="30">
        <f t="shared" si="2"/>
        <v>0.31126770916714314</v>
      </c>
      <c r="M54" s="31">
        <f t="shared" si="2"/>
        <v>0.10215798448308692</v>
      </c>
      <c r="N54" s="30">
        <f t="shared" si="2"/>
        <v>0.06332730623959028</v>
      </c>
      <c r="O54" s="32">
        <f t="shared" si="2"/>
        <v>0.022278212175443558</v>
      </c>
    </row>
    <row r="55" spans="1:15" ht="19.5" customHeight="1">
      <c r="A55" s="4" t="s">
        <v>6</v>
      </c>
      <c r="B55" s="30">
        <f aca="true" t="shared" si="3" ref="B55:O55">IF(ISNUMBER(B7)=TRUE,B7/B$16,"")</f>
        <v>0.05751221007653966</v>
      </c>
      <c r="C55" s="30">
        <f t="shared" si="3"/>
        <v>0.09811045153327909</v>
      </c>
      <c r="D55" s="30">
        <f t="shared" si="3"/>
        <v>0.010805446345344175</v>
      </c>
      <c r="E55" s="30">
        <f t="shared" si="3"/>
        <v>0.0006511374420332025</v>
      </c>
      <c r="F55" s="30">
        <f t="shared" si="3"/>
        <v>0.05833528416769787</v>
      </c>
      <c r="G55" s="30">
        <f t="shared" si="3"/>
        <v>0.047856271806669105</v>
      </c>
      <c r="H55" s="30">
        <f t="shared" si="3"/>
        <v>0.026008481897830643</v>
      </c>
      <c r="I55" s="30">
        <f t="shared" si="3"/>
        <v>0.0056517451617644964</v>
      </c>
      <c r="J55" s="30">
        <f t="shared" si="3"/>
        <v>0.018424659635450504</v>
      </c>
      <c r="K55" s="30">
        <f t="shared" si="3"/>
        <v>0.02159488584391422</v>
      </c>
      <c r="L55" s="30">
        <f t="shared" si="3"/>
        <v>0.023780623944380387</v>
      </c>
      <c r="M55" s="31">
        <f t="shared" si="3"/>
        <v>0.04223781384626142</v>
      </c>
      <c r="N55" s="30">
        <f t="shared" si="3"/>
        <v>0.04616567915536945</v>
      </c>
      <c r="O55" s="32">
        <f t="shared" si="3"/>
        <v>0.04838638039734598</v>
      </c>
    </row>
    <row r="56" spans="1:15" ht="19.5" customHeight="1">
      <c r="A56" s="4" t="s">
        <v>7</v>
      </c>
      <c r="B56" s="30">
        <f aca="true" t="shared" si="4" ref="B56:O56">IF(ISNUMBER(B8)=TRUE,B8/B$16,"")</f>
        <v>0.41534831569899117</v>
      </c>
      <c r="C56" s="30">
        <f t="shared" si="4"/>
        <v>0.037942419395536</v>
      </c>
      <c r="D56" s="30">
        <f t="shared" si="4"/>
        <v>0.12416407564882058</v>
      </c>
      <c r="E56" s="30">
        <f t="shared" si="4"/>
      </c>
      <c r="F56" s="30">
        <f t="shared" si="4"/>
        <v>0.004013918093457559</v>
      </c>
      <c r="G56" s="30">
        <f t="shared" si="4"/>
        <v>0.10442005126538909</v>
      </c>
      <c r="H56" s="30">
        <f t="shared" si="4"/>
      </c>
      <c r="I56" s="30">
        <f t="shared" si="4"/>
      </c>
      <c r="J56" s="30">
        <f t="shared" si="4"/>
        <v>0.011858803104072555</v>
      </c>
      <c r="K56" s="30">
        <f t="shared" si="4"/>
        <v>0.02562995857044819</v>
      </c>
      <c r="L56" s="30">
        <f t="shared" si="4"/>
        <v>0.027215276901187767</v>
      </c>
      <c r="M56" s="31">
        <f t="shared" si="4"/>
        <v>0.08993684801934455</v>
      </c>
      <c r="N56" s="30">
        <f t="shared" si="4"/>
        <v>0.08399865590565993</v>
      </c>
      <c r="O56" s="32">
        <f t="shared" si="4"/>
        <v>0.0801716835700728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0.021023968813323548</v>
      </c>
      <c r="E57" s="30">
        <f t="shared" si="5"/>
        <v>0.15311687637958232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0.015006488320780694</v>
      </c>
      <c r="N57" s="30">
        <f t="shared" si="5"/>
        <v>0.013798648567047258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5.003533401443649E-06</v>
      </c>
      <c r="C58" s="30">
        <f t="shared" si="6"/>
        <v>0.0001203937717636747</v>
      </c>
      <c r="D58" s="30">
        <f t="shared" si="6"/>
        <v>0.17683102840337234</v>
      </c>
      <c r="E58" s="30">
        <f t="shared" si="6"/>
      </c>
      <c r="F58" s="30">
        <f t="shared" si="6"/>
        <v>1.411562824299385E-05</v>
      </c>
      <c r="G58" s="30">
        <f t="shared" si="6"/>
      </c>
      <c r="H58" s="30">
        <f t="shared" si="6"/>
      </c>
      <c r="I58" s="30">
        <f t="shared" si="6"/>
        <v>5.5663663314485016E-05</v>
      </c>
      <c r="J58" s="30">
        <f t="shared" si="6"/>
        <v>0.0020153435675195866</v>
      </c>
      <c r="K58" s="30">
        <f t="shared" si="6"/>
        <v>0.004884175684075205</v>
      </c>
      <c r="L58" s="30">
        <f t="shared" si="6"/>
        <v>0.004865380608854224</v>
      </c>
      <c r="M58" s="31">
        <f t="shared" si="6"/>
        <v>0.003958401362357297</v>
      </c>
      <c r="N58" s="30">
        <f t="shared" si="6"/>
        <v>0.0988194493795746</v>
      </c>
      <c r="O58" s="32">
        <f t="shared" si="6"/>
        <v>7.174613136839424E-05</v>
      </c>
    </row>
    <row r="59" spans="1:15" ht="19.5" customHeight="1">
      <c r="A59" s="4" t="s">
        <v>2</v>
      </c>
      <c r="B59" s="30">
        <f aca="true" t="shared" si="7" ref="B59:O59">IF(ISNUMBER(B11)=TRUE,B11/B$16,"")</f>
        <v>0.009266022752072495</v>
      </c>
      <c r="C59" s="30">
        <f t="shared" si="7"/>
        <v>0.41655075956117277</v>
      </c>
      <c r="D59" s="30">
        <f t="shared" si="7"/>
        <v>0.05653034215875524</v>
      </c>
      <c r="E59" s="30">
        <f t="shared" si="7"/>
        <v>0.0030762105372988385</v>
      </c>
      <c r="F59" s="30">
        <f t="shared" si="7"/>
        <v>0.33865100634389694</v>
      </c>
      <c r="G59" s="30">
        <f t="shared" si="7"/>
        <v>0.15437292570618436</v>
      </c>
      <c r="H59" s="30">
        <f t="shared" si="7"/>
        <v>0.029983921213465672</v>
      </c>
      <c r="I59" s="30">
        <f t="shared" si="7"/>
        <v>0.0171902226683096</v>
      </c>
      <c r="J59" s="30">
        <f t="shared" si="7"/>
        <v>0.19981898870466097</v>
      </c>
      <c r="K59" s="30">
        <f t="shared" si="7"/>
        <v>0.22477860919912912</v>
      </c>
      <c r="L59" s="30">
        <f t="shared" si="7"/>
        <v>0.22725088198396073</v>
      </c>
      <c r="M59" s="31">
        <f t="shared" si="7"/>
        <v>0.13436417816593574</v>
      </c>
      <c r="N59" s="30">
        <f t="shared" si="7"/>
        <v>0.20624010106017343</v>
      </c>
      <c r="O59" s="32">
        <f t="shared" si="7"/>
        <v>0.1649124815951897</v>
      </c>
    </row>
    <row r="60" spans="1:15" ht="19.5" customHeight="1">
      <c r="A60" s="4" t="s">
        <v>9</v>
      </c>
      <c r="B60" s="30">
        <f aca="true" t="shared" si="8" ref="B60:O60">IF(ISNUMBER(B12)=TRUE,B12/B$16,"")</f>
        <v>0.0011770079167132675</v>
      </c>
      <c r="C60" s="30">
        <f t="shared" si="8"/>
        <v>0.11921370832609182</v>
      </c>
      <c r="D60" s="30">
        <f t="shared" si="8"/>
        <v>0.00765786268041023</v>
      </c>
      <c r="E60" s="30">
        <f t="shared" si="8"/>
        <v>6.869274114245909E-05</v>
      </c>
      <c r="F60" s="30">
        <f t="shared" si="8"/>
        <v>0.03145425346120834</v>
      </c>
      <c r="G60" s="30">
        <f t="shared" si="8"/>
        <v>0.019065693516553524</v>
      </c>
      <c r="H60" s="30">
        <f t="shared" si="8"/>
        <v>0.006183759403221974</v>
      </c>
      <c r="I60" s="30">
        <f t="shared" si="8"/>
        <v>5.888523388040624E-05</v>
      </c>
      <c r="J60" s="30">
        <f t="shared" si="8"/>
        <v>0.05118604734409695</v>
      </c>
      <c r="K60" s="30">
        <f t="shared" si="8"/>
        <v>0.045872087804327784</v>
      </c>
      <c r="L60" s="30">
        <f t="shared" si="8"/>
        <v>0.037260232978432305</v>
      </c>
      <c r="M60" s="31">
        <f t="shared" si="8"/>
        <v>0.01665515672872746</v>
      </c>
      <c r="N60" s="30">
        <f t="shared" si="8"/>
        <v>0.05117552282215581</v>
      </c>
      <c r="O60" s="32">
        <f t="shared" si="8"/>
        <v>0.044687444513064584</v>
      </c>
    </row>
    <row r="61" spans="1:15" ht="19.5" customHeight="1">
      <c r="A61" s="4" t="s">
        <v>10</v>
      </c>
      <c r="B61" s="30">
        <f aca="true" t="shared" si="9" ref="B61:O61">IF(ISNUMBER(B13)=TRUE,B13/B$16,"")</f>
        <v>0.0003531145567454355</v>
      </c>
      <c r="C61" s="30">
        <f t="shared" si="9"/>
        <v>0.027103502937609637</v>
      </c>
      <c r="D61" s="30">
        <f t="shared" si="9"/>
        <v>0.000851574130009555</v>
      </c>
      <c r="E61" s="30">
        <f t="shared" si="9"/>
        <v>0.10929989798145831</v>
      </c>
      <c r="F61" s="30">
        <f t="shared" si="9"/>
        <v>0.0029527378869621634</v>
      </c>
      <c r="G61" s="30">
        <f t="shared" si="9"/>
        <v>0.01117598657114123</v>
      </c>
      <c r="H61" s="30">
        <f t="shared" si="9"/>
        <v>0.02726336555563416</v>
      </c>
      <c r="I61" s="30">
        <f t="shared" si="9"/>
        <v>0.002503543918695969</v>
      </c>
      <c r="J61" s="30">
        <f t="shared" si="9"/>
        <v>0.0029345214686929207</v>
      </c>
      <c r="K61" s="30">
        <f t="shared" si="9"/>
        <v>0.0026613128553677227</v>
      </c>
      <c r="L61" s="30">
        <f t="shared" si="9"/>
        <v>0.0022596515565786613</v>
      </c>
      <c r="M61" s="31">
        <f t="shared" si="9"/>
        <v>0.02133953959009581</v>
      </c>
      <c r="N61" s="30">
        <f t="shared" si="9"/>
        <v>0.012407497703480454</v>
      </c>
      <c r="O61" s="32">
        <f t="shared" si="9"/>
        <v>0.01133874575072264</v>
      </c>
    </row>
    <row r="62" spans="1:15" ht="19.5" customHeight="1">
      <c r="A62" s="4" t="s">
        <v>11</v>
      </c>
      <c r="B62" s="30">
        <f aca="true" t="shared" si="10" ref="B62:O62">IF(ISNUMBER(B14)=TRUE,B14/B$16,"")</f>
        <v>0.011034837229892493</v>
      </c>
      <c r="C62" s="30">
        <f t="shared" si="10"/>
        <v>0.02620096020274864</v>
      </c>
      <c r="D62" s="30">
        <f t="shared" si="10"/>
        <v>0.33970835765703455</v>
      </c>
      <c r="E62" s="30">
        <f t="shared" si="10"/>
        <v>0.7183658950591735</v>
      </c>
      <c r="F62" s="30">
        <f t="shared" si="10"/>
        <v>0.12466085743961453</v>
      </c>
      <c r="G62" s="30">
        <f t="shared" si="10"/>
      </c>
      <c r="H62" s="30">
        <f t="shared" si="10"/>
        <v>0.742117582979555</v>
      </c>
      <c r="I62" s="30">
        <f t="shared" si="10"/>
        <v>0.9711128343164847</v>
      </c>
      <c r="J62" s="30">
        <f t="shared" si="10"/>
        <v>0.15398191499629485</v>
      </c>
      <c r="K62" s="30">
        <f t="shared" si="10"/>
        <v>0.15655902122113902</v>
      </c>
      <c r="L62" s="30">
        <f t="shared" si="10"/>
        <v>0.19257214889669838</v>
      </c>
      <c r="M62" s="31">
        <f t="shared" si="10"/>
        <v>0.09766729439879553</v>
      </c>
      <c r="N62" s="30">
        <f t="shared" si="10"/>
        <v>0.21523835885628553</v>
      </c>
      <c r="O62" s="32">
        <f t="shared" si="10"/>
        <v>0.4660139218244836</v>
      </c>
    </row>
    <row r="63" spans="1:15" ht="19.5" customHeight="1">
      <c r="A63" s="4" t="s">
        <v>12</v>
      </c>
      <c r="B63" s="30">
        <f aca="true" t="shared" si="11" ref="B63:O63">IF(ISNUMBER(B15)=TRUE,B15/B$16,"")</f>
        <v>0.00011486921587083435</v>
      </c>
      <c r="C63" s="30">
        <f t="shared" si="11"/>
        <v>0.0001702392298478877</v>
      </c>
      <c r="D63" s="30">
        <f t="shared" si="11"/>
        <v>0.18548667105820763</v>
      </c>
      <c r="E63" s="30">
        <f t="shared" si="11"/>
        <v>0.0001442400993575111</v>
      </c>
      <c r="F63" s="30">
        <f t="shared" si="11"/>
        <v>0.00561308689727715</v>
      </c>
      <c r="G63" s="30">
        <f t="shared" si="11"/>
        <v>-0.0374466695254446</v>
      </c>
      <c r="H63" s="30">
        <f t="shared" si="11"/>
      </c>
      <c r="I63" s="30">
        <f t="shared" si="11"/>
        <v>8.309171710312504E-05</v>
      </c>
      <c r="J63" s="30">
        <f t="shared" si="11"/>
        <v>0.015642829607778058</v>
      </c>
      <c r="K63" s="30">
        <f t="shared" si="11"/>
        <v>0.015333528096666483</v>
      </c>
      <c r="L63" s="30">
        <f t="shared" si="11"/>
        <v>0.013115104072664129</v>
      </c>
      <c r="M63" s="31">
        <f t="shared" si="11"/>
        <v>-0.03223862928994599</v>
      </c>
      <c r="N63" s="30">
        <f t="shared" si="11"/>
        <v>0.10393847249135857</v>
      </c>
      <c r="O63" s="32">
        <f t="shared" si="11"/>
        <v>0.00012064778047955627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2011-11-10T09:03:20Z</dcterms:modified>
  <cp:category/>
  <cp:version/>
  <cp:contentType/>
  <cp:contentStatus/>
</cp:coreProperties>
</file>