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<sst xmlns="http://schemas.openxmlformats.org/spreadsheetml/2006/main" count="68" uniqueCount="37">
  <si>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</si>
  <si>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</si>
  <si>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</si>
  <si>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</si>
  <si>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</si>
  <si>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</si>
  <si>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</si>
  <si>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</si>
  <si>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</si>
  <si>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</si>
  <si>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</si>
  <si>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</si>
  <si>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</si>
  <si>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</si>
  <si>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</si>
  <si>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</si>
  <si>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</si>
  <si>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</si>
  <si>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</si>
  <si>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</si>
  <si>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</si>
  <si>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</si>
  <si>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</si>
  <si>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</si>
  <si>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</si>
  <si>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</si>
  <si>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</si>
  <si>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</si>
  <si>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</si>
  <si>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</si>
  <si>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</si>
  <si>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</si>
  <si>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</si>
  <si>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</si>
  <si>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</si>
  <si>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Bergamo nel 2012 - dati finali (Fonte: INEMAR ARPA LOMBARDIA)</t>
  </si>
  <si>
    <t>Distribuzione percentuale delle emissioni in provincia di Bergamo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</si>
</sst>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1"/>
    </font>
    <font>
      <sz val="10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0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1" fontId="5" fillId="0" borderId="11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4" fillId="0" borderId="14" xfId="48" applyNumberFormat="1" applyFont="1" applyBorder="1" applyAlignment="1">
      <alignment vertical="center"/>
    </xf>
    <xf numFmtId="187" fontId="4" fillId="0" borderId="12" xfId="48" applyNumberFormat="1" applyFont="1" applyBorder="1" applyAlignment="1">
      <alignment vertical="center"/>
    </xf>
    <xf numFmtId="187" fontId="4" fillId="0" borderId="13" xfId="48" applyNumberFormat="1" applyFont="1" applyBorder="1" applyAlignment="1">
      <alignment vertical="center"/>
    </xf>
    <xf numFmtId="185" fontId="2" fillId="0" borderId="1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center" vertical="center"/>
    </xf>
    <xf numFmtId="185" fontId="2" fillId="0" borderId="19" xfId="0" applyNumberFormat="1" applyFont="1" applyFill="1" applyBorder="1" applyAlignment="1">
      <alignment horizontal="center" vertical="center"/>
    </xf>
    <xf numFmtId="185" fontId="2" fillId="0" borderId="20" xfId="0" applyNumberFormat="1" applyFont="1" applyFill="1" applyBorder="1" applyAlignment="1">
      <alignment horizontal="center" vertical="center"/>
    </xf>
    <xf numFmtId="185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85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75"/>
          <c:w val="0.97875"/>
          <c:h val="0.830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28571590"/>
        <c:axId val="55817719"/>
      </c:bar3DChart>
      <c:catAx>
        <c:axId val="285715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571590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"/>
          <c:y val="0.84"/>
          <c:w val="0.8945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  <c r="P3" s="23"/>
    </row>
    <row r="4" spans="1:16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  <c r="P4" s="23"/>
    </row>
    <row r="5" spans="1:16" s="16" customFormat="1" ht="21.75" customHeight="1">
      <c r="A5" s="4" t="s">
        <v>4</v>
      </c>
      <c r="B5" s="36">
        <v>2.465936</v>
      </c>
      <c r="C5" s="37">
        <v>127.565051</v>
      </c>
      <c r="D5" s="37">
        <v>13.766484</v>
      </c>
      <c r="E5" s="37">
        <v>102.35115</v>
      </c>
      <c r="F5" s="37">
        <v>90.889889</v>
      </c>
      <c r="G5" s="37">
        <v>35.3114</v>
      </c>
      <c r="H5" s="38">
        <v>3.70513</v>
      </c>
      <c r="I5" s="37"/>
      <c r="J5" s="38">
        <v>2.20511</v>
      </c>
      <c r="K5" s="38">
        <v>2.24904</v>
      </c>
      <c r="L5" s="39">
        <v>2.30762</v>
      </c>
      <c r="M5" s="40">
        <v>38.974304</v>
      </c>
      <c r="N5" s="37">
        <v>180.826649</v>
      </c>
      <c r="O5" s="39">
        <v>2.850322</v>
      </c>
      <c r="P5" s="18"/>
    </row>
    <row r="6" spans="1:16" s="16" customFormat="1" ht="21.75" customHeight="1">
      <c r="A6" s="4" t="s">
        <v>5</v>
      </c>
      <c r="B6" s="41">
        <v>100.941319</v>
      </c>
      <c r="C6" s="42">
        <v>1455.845119</v>
      </c>
      <c r="D6" s="42">
        <v>1682.887576</v>
      </c>
      <c r="E6" s="42">
        <v>1210.77297</v>
      </c>
      <c r="F6" s="42">
        <v>13904.234279</v>
      </c>
      <c r="G6" s="42">
        <v>1738.583006</v>
      </c>
      <c r="H6" s="42">
        <v>82.276932</v>
      </c>
      <c r="I6" s="42">
        <v>35.302066</v>
      </c>
      <c r="J6" s="42">
        <v>1543.455889</v>
      </c>
      <c r="K6" s="42">
        <v>1566.952749</v>
      </c>
      <c r="L6" s="43">
        <v>1648.295738</v>
      </c>
      <c r="M6" s="41">
        <v>1793.370858</v>
      </c>
      <c r="N6" s="42">
        <v>5005.43523</v>
      </c>
      <c r="O6" s="43">
        <v>36.880948</v>
      </c>
      <c r="P6" s="18"/>
    </row>
    <row r="7" spans="1:16" s="16" customFormat="1" ht="21.75" customHeight="1">
      <c r="A7" s="4" t="s">
        <v>6</v>
      </c>
      <c r="B7" s="41">
        <v>1011.996233</v>
      </c>
      <c r="C7" s="42">
        <v>3456.547781</v>
      </c>
      <c r="D7" s="42">
        <v>334.725515</v>
      </c>
      <c r="E7" s="42">
        <v>96.524377</v>
      </c>
      <c r="F7" s="42">
        <v>1413.039111</v>
      </c>
      <c r="G7" s="42">
        <v>1775.21475</v>
      </c>
      <c r="H7" s="42">
        <v>106.197746</v>
      </c>
      <c r="I7" s="42">
        <v>110.70295</v>
      </c>
      <c r="J7" s="42">
        <v>81.37846</v>
      </c>
      <c r="K7" s="42">
        <v>102.31869</v>
      </c>
      <c r="L7" s="43">
        <v>140.48696</v>
      </c>
      <c r="M7" s="41">
        <v>1809.274777</v>
      </c>
      <c r="N7" s="42">
        <v>4708.499448</v>
      </c>
      <c r="O7" s="43">
        <v>113.281753</v>
      </c>
      <c r="P7" s="18"/>
    </row>
    <row r="8" spans="1:16" s="16" customFormat="1" ht="21.75" customHeight="1">
      <c r="A8" s="4" t="s">
        <v>7</v>
      </c>
      <c r="B8" s="41">
        <v>518.291446</v>
      </c>
      <c r="C8" s="42">
        <v>225.624765</v>
      </c>
      <c r="D8" s="42">
        <v>716.730023</v>
      </c>
      <c r="E8" s="42">
        <v>17.81096</v>
      </c>
      <c r="F8" s="42">
        <v>8344.737095</v>
      </c>
      <c r="G8" s="42">
        <v>1139.430233</v>
      </c>
      <c r="H8" s="44">
        <v>5.407303</v>
      </c>
      <c r="I8" s="44">
        <v>0.332711</v>
      </c>
      <c r="J8" s="42">
        <v>86.93492</v>
      </c>
      <c r="K8" s="42">
        <v>184.22843</v>
      </c>
      <c r="L8" s="43">
        <v>230.651019</v>
      </c>
      <c r="M8" s="41">
        <v>1141.486881</v>
      </c>
      <c r="N8" s="42">
        <v>1910.162669</v>
      </c>
      <c r="O8" s="43">
        <v>21.121254</v>
      </c>
      <c r="P8" s="18"/>
    </row>
    <row r="9" spans="1:16" s="16" customFormat="1" ht="21.75" customHeight="1">
      <c r="A9" s="4" t="s">
        <v>13</v>
      </c>
      <c r="B9" s="41"/>
      <c r="C9" s="42"/>
      <c r="D9" s="42">
        <v>696.12868</v>
      </c>
      <c r="E9" s="42">
        <v>8180.459021</v>
      </c>
      <c r="F9" s="42"/>
      <c r="G9" s="42"/>
      <c r="H9" s="42"/>
      <c r="I9" s="42"/>
      <c r="J9" s="42"/>
      <c r="K9" s="42"/>
      <c r="L9" s="43"/>
      <c r="M9" s="41">
        <v>204.511474</v>
      </c>
      <c r="N9" s="42">
        <v>810.655106</v>
      </c>
      <c r="O9" s="43"/>
      <c r="P9" s="18"/>
    </row>
    <row r="10" spans="1:16" s="16" customFormat="1" ht="21.75" customHeight="1">
      <c r="A10" s="4" t="s">
        <v>8</v>
      </c>
      <c r="B10" s="45">
        <v>0.030897</v>
      </c>
      <c r="C10" s="42">
        <v>14.634892</v>
      </c>
      <c r="D10" s="42">
        <v>9272.536658</v>
      </c>
      <c r="E10" s="44">
        <v>0.0662</v>
      </c>
      <c r="F10" s="44">
        <v>8.1033</v>
      </c>
      <c r="G10" s="42"/>
      <c r="H10" s="42"/>
      <c r="I10" s="44">
        <v>0.2421</v>
      </c>
      <c r="J10" s="42">
        <v>86.86112</v>
      </c>
      <c r="K10" s="42">
        <v>97.73943</v>
      </c>
      <c r="L10" s="43">
        <v>150.09221</v>
      </c>
      <c r="M10" s="41">
        <v>243.141358</v>
      </c>
      <c r="N10" s="42">
        <v>9291.283516</v>
      </c>
      <c r="O10" s="46">
        <v>0.333365</v>
      </c>
      <c r="P10" s="18"/>
    </row>
    <row r="11" spans="1:16" s="16" customFormat="1" ht="21.75" customHeight="1">
      <c r="A11" s="4" t="s">
        <v>2</v>
      </c>
      <c r="B11" s="41">
        <v>11.009579</v>
      </c>
      <c r="C11" s="42">
        <v>6874.193244</v>
      </c>
      <c r="D11" s="42">
        <v>1736.103404</v>
      </c>
      <c r="E11" s="42">
        <v>141.673641</v>
      </c>
      <c r="F11" s="42">
        <v>7663.2712110730545</v>
      </c>
      <c r="G11" s="42">
        <v>1819.526347</v>
      </c>
      <c r="H11" s="42">
        <v>64.812183</v>
      </c>
      <c r="I11" s="42">
        <v>116.764865</v>
      </c>
      <c r="J11" s="42">
        <v>392.741998</v>
      </c>
      <c r="K11" s="42">
        <v>521.891566</v>
      </c>
      <c r="L11" s="43">
        <v>664.530458</v>
      </c>
      <c r="M11" s="41">
        <v>1842.382233</v>
      </c>
      <c r="N11" s="42">
        <v>10967.5624733368</v>
      </c>
      <c r="O11" s="43">
        <v>156.657101</v>
      </c>
      <c r="P11" s="18"/>
    </row>
    <row r="12" spans="1:16" s="16" customFormat="1" ht="21.75" customHeight="1">
      <c r="A12" s="4" t="s">
        <v>9</v>
      </c>
      <c r="B12" s="41">
        <v>27.965196</v>
      </c>
      <c r="C12" s="42">
        <v>1153.174814</v>
      </c>
      <c r="D12" s="42">
        <v>120.963673</v>
      </c>
      <c r="E12" s="44">
        <v>1.601427</v>
      </c>
      <c r="F12" s="42">
        <v>529.663604</v>
      </c>
      <c r="G12" s="42">
        <v>147.736674</v>
      </c>
      <c r="H12" s="44">
        <v>5.209736</v>
      </c>
      <c r="I12" s="44">
        <v>0.179352</v>
      </c>
      <c r="J12" s="42">
        <v>44.472299</v>
      </c>
      <c r="K12" s="42">
        <v>44.929409</v>
      </c>
      <c r="L12" s="43">
        <v>45.096329</v>
      </c>
      <c r="M12" s="41">
        <v>149.329212</v>
      </c>
      <c r="N12" s="42">
        <v>1586.122365</v>
      </c>
      <c r="O12" s="43">
        <v>25.954478</v>
      </c>
      <c r="P12" s="18"/>
    </row>
    <row r="13" spans="1:16" s="16" customFormat="1" ht="21.75" customHeight="1">
      <c r="A13" s="4" t="s">
        <v>10</v>
      </c>
      <c r="B13" s="41">
        <v>173.50909</v>
      </c>
      <c r="C13" s="42">
        <v>610.276108</v>
      </c>
      <c r="D13" s="42">
        <v>10.414882</v>
      </c>
      <c r="E13" s="42">
        <v>6997.62452</v>
      </c>
      <c r="F13" s="42">
        <v>225.522565</v>
      </c>
      <c r="G13" s="42">
        <v>198.052431</v>
      </c>
      <c r="H13" s="42">
        <v>55.507071</v>
      </c>
      <c r="I13" s="42">
        <v>30.663398</v>
      </c>
      <c r="J13" s="44">
        <v>5.86177</v>
      </c>
      <c r="K13" s="44">
        <v>6.25296</v>
      </c>
      <c r="L13" s="46">
        <v>7.1903</v>
      </c>
      <c r="M13" s="41">
        <v>389.534146</v>
      </c>
      <c r="N13" s="42">
        <v>877.725958</v>
      </c>
      <c r="O13" s="43">
        <v>20.493179</v>
      </c>
      <c r="P13" s="18"/>
    </row>
    <row r="14" spans="1:16" s="16" customFormat="1" ht="21.75" customHeight="1">
      <c r="A14" s="4" t="s">
        <v>11</v>
      </c>
      <c r="B14" s="45">
        <v>0.004221</v>
      </c>
      <c r="C14" s="42">
        <v>28.300744</v>
      </c>
      <c r="D14" s="42">
        <v>4144.482387</v>
      </c>
      <c r="E14" s="42">
        <v>16387.692135</v>
      </c>
      <c r="F14" s="44">
        <v>0.220266</v>
      </c>
      <c r="G14" s="42"/>
      <c r="H14" s="42">
        <v>901.199366</v>
      </c>
      <c r="I14" s="42">
        <v>8318.754988</v>
      </c>
      <c r="J14" s="42">
        <v>29.05416</v>
      </c>
      <c r="K14" s="42">
        <v>72.938529</v>
      </c>
      <c r="L14" s="43">
        <v>143.83694</v>
      </c>
      <c r="M14" s="41">
        <v>678.249699</v>
      </c>
      <c r="N14" s="42">
        <v>4408.461208</v>
      </c>
      <c r="O14" s="43">
        <v>489.924546</v>
      </c>
      <c r="P14" s="18"/>
    </row>
    <row r="15" spans="1:16" s="16" customFormat="1" ht="21.75" customHeight="1">
      <c r="A15" s="4" t="s">
        <v>12</v>
      </c>
      <c r="B15" s="47">
        <v>2.649861</v>
      </c>
      <c r="C15" s="49">
        <v>12.876201</v>
      </c>
      <c r="D15" s="49">
        <v>6240.497003</v>
      </c>
      <c r="E15" s="49">
        <v>235.727085</v>
      </c>
      <c r="F15" s="49">
        <v>339.854</v>
      </c>
      <c r="G15" s="49">
        <v>-783.993889</v>
      </c>
      <c r="H15" s="48">
        <v>0.284512</v>
      </c>
      <c r="I15" s="48">
        <v>2.092</v>
      </c>
      <c r="J15" s="49">
        <v>117.33788</v>
      </c>
      <c r="K15" s="49">
        <v>120.16262</v>
      </c>
      <c r="L15" s="50">
        <v>122.27059</v>
      </c>
      <c r="M15" s="51">
        <v>-778.015928</v>
      </c>
      <c r="N15" s="49">
        <v>6296.890088</v>
      </c>
      <c r="O15" s="52">
        <v>0.485787</v>
      </c>
      <c r="P15" s="18"/>
    </row>
    <row r="16" spans="1:16" s="16" customFormat="1" ht="21.75" customHeight="1">
      <c r="A16" s="6" t="s">
        <v>3</v>
      </c>
      <c r="B16" s="17">
        <f aca="true" t="shared" si="0" ref="B16:O16">SUM(B5:B15)</f>
        <v>1848.8637780000001</v>
      </c>
      <c r="C16" s="17">
        <f t="shared" si="0"/>
        <v>13959.038719</v>
      </c>
      <c r="D16" s="17">
        <f t="shared" si="0"/>
        <v>24969.236285000003</v>
      </c>
      <c r="E16" s="17">
        <f t="shared" si="0"/>
        <v>33372.303486</v>
      </c>
      <c r="F16" s="17">
        <f t="shared" si="0"/>
        <v>32519.535320073053</v>
      </c>
      <c r="G16" s="17">
        <f t="shared" si="0"/>
        <v>6069.860952</v>
      </c>
      <c r="H16" s="17">
        <f t="shared" si="0"/>
        <v>1224.599979</v>
      </c>
      <c r="I16" s="17">
        <f t="shared" si="0"/>
        <v>8615.034430000002</v>
      </c>
      <c r="J16" s="17">
        <f t="shared" si="0"/>
        <v>2390.3036060000004</v>
      </c>
      <c r="K16" s="17">
        <f t="shared" si="0"/>
        <v>2719.6634229999995</v>
      </c>
      <c r="L16" s="17">
        <f t="shared" si="0"/>
        <v>3154.758164</v>
      </c>
      <c r="M16" s="21">
        <f t="shared" si="0"/>
        <v>7512.239014</v>
      </c>
      <c r="N16" s="17">
        <f t="shared" si="0"/>
        <v>46043.62471033681</v>
      </c>
      <c r="O16" s="22">
        <f t="shared" si="0"/>
        <v>867.9827329999999</v>
      </c>
      <c r="P16" s="20"/>
    </row>
    <row r="17" spans="1:16" s="16" customFormat="1" ht="12.7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s="16" customFormat="1" ht="12.75">
      <c r="A18" s="1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16" customFormat="1" ht="12.7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s="16" customFormat="1" ht="12.75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3" t="s">
        <v>36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19" t="s">
        <v>4</v>
      </c>
      <c r="B53" s="30">
        <f aca="true" t="shared" si="1" ref="B53:O53">IF(ISNUMBER(B5)=TRUE,B5/B$16,"")</f>
        <v>0.0013337575376524034</v>
      </c>
      <c r="C53" s="30">
        <f t="shared" si="1"/>
        <v>0.009138526912055054</v>
      </c>
      <c r="D53" s="30">
        <f t="shared" si="1"/>
        <v>0.0005513378079677218</v>
      </c>
      <c r="E53" s="30">
        <f t="shared" si="1"/>
        <v>0.003066948915975707</v>
      </c>
      <c r="F53" s="30">
        <f t="shared" si="1"/>
        <v>0.0027949319725948597</v>
      </c>
      <c r="G53" s="30">
        <f t="shared" si="1"/>
        <v>0.0058174973494845884</v>
      </c>
      <c r="H53" s="30">
        <f t="shared" si="1"/>
        <v>0.0030255839160029906</v>
      </c>
      <c r="I53" s="30">
        <f t="shared" si="1"/>
      </c>
      <c r="J53" s="30">
        <f t="shared" si="1"/>
        <v>0.0009225229776104013</v>
      </c>
      <c r="K53" s="30">
        <f t="shared" si="1"/>
        <v>0.0008269552698984842</v>
      </c>
      <c r="L53" s="30">
        <f t="shared" si="1"/>
        <v>0.0007314728673446426</v>
      </c>
      <c r="M53" s="31">
        <f t="shared" si="1"/>
        <v>0.0051881075571965285</v>
      </c>
      <c r="N53" s="30">
        <f t="shared" si="1"/>
        <v>0.00392728961148457</v>
      </c>
      <c r="O53" s="32">
        <f t="shared" si="1"/>
        <v>0.003283846431078716</v>
      </c>
    </row>
    <row r="54" spans="1:15" ht="19.5" customHeight="1">
      <c r="A54" s="19" t="s">
        <v>5</v>
      </c>
      <c r="B54" s="30">
        <f aca="true" t="shared" si="2" ref="B54:O54">IF(ISNUMBER(B6)=TRUE,B6/B$16,"")</f>
        <v>0.05459640683165571</v>
      </c>
      <c r="C54" s="30">
        <f t="shared" si="2"/>
        <v>0.10429408129790574</v>
      </c>
      <c r="D54" s="30">
        <f t="shared" si="2"/>
        <v>0.06739844009610244</v>
      </c>
      <c r="E54" s="30">
        <f t="shared" si="2"/>
        <v>0.03628077308202387</v>
      </c>
      <c r="F54" s="30">
        <f t="shared" si="2"/>
        <v>0.4275655891804042</v>
      </c>
      <c r="G54" s="30">
        <f t="shared" si="2"/>
        <v>0.2864288028586787</v>
      </c>
      <c r="H54" s="30">
        <f t="shared" si="2"/>
        <v>0.06718678214186054</v>
      </c>
      <c r="I54" s="30">
        <f t="shared" si="2"/>
        <v>0.004097727790508668</v>
      </c>
      <c r="J54" s="30">
        <f t="shared" si="2"/>
        <v>0.6457154167051028</v>
      </c>
      <c r="K54" s="30">
        <f t="shared" si="2"/>
        <v>0.5761568640253028</v>
      </c>
      <c r="L54" s="30">
        <f t="shared" si="2"/>
        <v>0.5224792685567007</v>
      </c>
      <c r="M54" s="31">
        <f t="shared" si="2"/>
        <v>0.23872654406466945</v>
      </c>
      <c r="N54" s="30">
        <f t="shared" si="2"/>
        <v>0.10871071210160999</v>
      </c>
      <c r="O54" s="32">
        <f t="shared" si="2"/>
        <v>0.04249041668436047</v>
      </c>
    </row>
    <row r="55" spans="1:15" ht="19.5" customHeight="1">
      <c r="A55" s="19" t="s">
        <v>6</v>
      </c>
      <c r="B55" s="30">
        <f aca="true" t="shared" si="3" ref="B55:O55">IF(ISNUMBER(B7)=TRUE,B7/B$16,"")</f>
        <v>0.5473611658370646</v>
      </c>
      <c r="C55" s="30">
        <f t="shared" si="3"/>
        <v>0.2476207603246494</v>
      </c>
      <c r="D55" s="30">
        <f t="shared" si="3"/>
        <v>0.013405516739856505</v>
      </c>
      <c r="E55" s="30">
        <f t="shared" si="3"/>
        <v>0.0028923498505427684</v>
      </c>
      <c r="F55" s="30">
        <f t="shared" si="3"/>
        <v>0.043452008065065606</v>
      </c>
      <c r="G55" s="30">
        <f t="shared" si="3"/>
        <v>0.2924638247957019</v>
      </c>
      <c r="H55" s="30">
        <f t="shared" si="3"/>
        <v>0.08672035588855746</v>
      </c>
      <c r="I55" s="30">
        <f t="shared" si="3"/>
        <v>0.012849971860182104</v>
      </c>
      <c r="J55" s="30">
        <f t="shared" si="3"/>
        <v>0.0340452400254631</v>
      </c>
      <c r="K55" s="30">
        <f t="shared" si="3"/>
        <v>0.03762182082337768</v>
      </c>
      <c r="L55" s="30">
        <f t="shared" si="3"/>
        <v>0.044531768426227934</v>
      </c>
      <c r="M55" s="31">
        <f t="shared" si="3"/>
        <v>0.2408436118217471</v>
      </c>
      <c r="N55" s="30">
        <f t="shared" si="3"/>
        <v>0.10226170240986567</v>
      </c>
      <c r="O55" s="32">
        <f t="shared" si="3"/>
        <v>0.13051152827483725</v>
      </c>
    </row>
    <row r="56" spans="1:15" ht="19.5" customHeight="1">
      <c r="A56" s="19" t="s">
        <v>7</v>
      </c>
      <c r="B56" s="30">
        <f aca="true" t="shared" si="4" ref="B56:O56">IF(ISNUMBER(B8)=TRUE,B8/B$16,"")</f>
        <v>0.2803297096126029</v>
      </c>
      <c r="C56" s="30">
        <f t="shared" si="4"/>
        <v>0.016163345452498562</v>
      </c>
      <c r="D56" s="30">
        <f t="shared" si="4"/>
        <v>0.028704523230875415</v>
      </c>
      <c r="E56" s="30">
        <f t="shared" si="4"/>
        <v>0.0005337048432234194</v>
      </c>
      <c r="F56" s="30">
        <f t="shared" si="4"/>
        <v>0.25660689837253353</v>
      </c>
      <c r="G56" s="30">
        <f t="shared" si="4"/>
        <v>0.1877193303125933</v>
      </c>
      <c r="H56" s="30">
        <f t="shared" si="4"/>
        <v>0.004415566791382412</v>
      </c>
      <c r="I56" s="30">
        <f t="shared" si="4"/>
        <v>3.8619810832259195E-05</v>
      </c>
      <c r="J56" s="30">
        <f t="shared" si="4"/>
        <v>0.0363698233905438</v>
      </c>
      <c r="K56" s="30">
        <f t="shared" si="4"/>
        <v>0.06773942262192936</v>
      </c>
      <c r="L56" s="30">
        <f t="shared" si="4"/>
        <v>0.07311210780973194</v>
      </c>
      <c r="M56" s="31">
        <f t="shared" si="4"/>
        <v>0.1519502879065344</v>
      </c>
      <c r="N56" s="30">
        <f t="shared" si="4"/>
        <v>0.04148593167929214</v>
      </c>
      <c r="O56" s="32">
        <f t="shared" si="4"/>
        <v>0.024333726002819002</v>
      </c>
    </row>
    <row r="57" spans="1:15" ht="19.5" customHeight="1">
      <c r="A57" s="19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0.027879454223363322</v>
      </c>
      <c r="E57" s="30">
        <f t="shared" si="5"/>
        <v>0.24512719130795935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0.027223770918213226</v>
      </c>
      <c r="N57" s="30">
        <f t="shared" si="5"/>
        <v>0.017606239975672632</v>
      </c>
      <c r="O57" s="32">
        <f t="shared" si="5"/>
      </c>
    </row>
    <row r="58" spans="1:15" ht="19.5" customHeight="1">
      <c r="A58" s="19" t="s">
        <v>8</v>
      </c>
      <c r="B58" s="30">
        <f aca="true" t="shared" si="6" ref="B58:O58">IF(ISNUMBER(B10)=TRUE,B10/B$16,"")</f>
        <v>1.6711344755438224E-05</v>
      </c>
      <c r="C58" s="30">
        <f t="shared" si="6"/>
        <v>0.0010484168927821713</v>
      </c>
      <c r="D58" s="30">
        <f t="shared" si="6"/>
        <v>0.3713584409295841</v>
      </c>
      <c r="E58" s="30">
        <f t="shared" si="6"/>
        <v>1.9836808696100807E-06</v>
      </c>
      <c r="F58" s="30">
        <f t="shared" si="6"/>
        <v>0.00024918252737142114</v>
      </c>
      <c r="G58" s="30">
        <f t="shared" si="6"/>
      </c>
      <c r="H58" s="30">
        <f t="shared" si="6"/>
      </c>
      <c r="I58" s="30">
        <f t="shared" si="6"/>
        <v>2.8102035107014653E-05</v>
      </c>
      <c r="J58" s="30">
        <f t="shared" si="6"/>
        <v>0.036338948651529576</v>
      </c>
      <c r="K58" s="30">
        <f t="shared" si="6"/>
        <v>0.03593806100174919</v>
      </c>
      <c r="L58" s="30">
        <f t="shared" si="6"/>
        <v>0.0475764550553359</v>
      </c>
      <c r="M58" s="31">
        <f t="shared" si="6"/>
        <v>0.0323660306264052</v>
      </c>
      <c r="N58" s="30">
        <f t="shared" si="6"/>
        <v>0.20179305114338889</v>
      </c>
      <c r="O58" s="32">
        <f t="shared" si="6"/>
        <v>0.0003840687001316189</v>
      </c>
    </row>
    <row r="59" spans="1:15" ht="19.5" customHeight="1">
      <c r="A59" s="19" t="s">
        <v>2</v>
      </c>
      <c r="B59" s="30">
        <f aca="true" t="shared" si="7" ref="B59:O59">IF(ISNUMBER(B11)=TRUE,B11/B$16,"")</f>
        <v>0.005954781055805832</v>
      </c>
      <c r="C59" s="30">
        <f t="shared" si="7"/>
        <v>0.492454629747775</v>
      </c>
      <c r="D59" s="30">
        <f t="shared" si="7"/>
        <v>0.06952969582986185</v>
      </c>
      <c r="E59" s="30">
        <f t="shared" si="7"/>
        <v>0.004245246093349039</v>
      </c>
      <c r="F59" s="30">
        <f t="shared" si="7"/>
        <v>0.23565131345351092</v>
      </c>
      <c r="G59" s="30">
        <f t="shared" si="7"/>
        <v>0.2997640903784578</v>
      </c>
      <c r="H59" s="30">
        <f t="shared" si="7"/>
        <v>0.05292518709082879</v>
      </c>
      <c r="I59" s="30">
        <f t="shared" si="7"/>
        <v>0.0135536155947783</v>
      </c>
      <c r="J59" s="30">
        <f t="shared" si="7"/>
        <v>0.1643063236879876</v>
      </c>
      <c r="K59" s="30">
        <f t="shared" si="7"/>
        <v>0.19189564472809403</v>
      </c>
      <c r="L59" s="30">
        <f t="shared" si="7"/>
        <v>0.21064386664663529</v>
      </c>
      <c r="M59" s="31">
        <f t="shared" si="7"/>
        <v>0.24525074742250474</v>
      </c>
      <c r="N59" s="30">
        <f t="shared" si="7"/>
        <v>0.2381993716249403</v>
      </c>
      <c r="O59" s="32">
        <f t="shared" si="7"/>
        <v>0.1804841214508354</v>
      </c>
    </row>
    <row r="60" spans="1:15" ht="19.5" customHeight="1">
      <c r="A60" s="19" t="s">
        <v>9</v>
      </c>
      <c r="B60" s="30">
        <f aca="true" t="shared" si="8" ref="B60:O60">IF(ISNUMBER(B12)=TRUE,B12/B$16,"")</f>
        <v>0.015125611920555457</v>
      </c>
      <c r="C60" s="30">
        <f t="shared" si="8"/>
        <v>0.08261133429126352</v>
      </c>
      <c r="D60" s="30">
        <f t="shared" si="8"/>
        <v>0.004844508322934475</v>
      </c>
      <c r="E60" s="30">
        <f t="shared" si="8"/>
        <v>4.798670851929097E-05</v>
      </c>
      <c r="F60" s="30">
        <f t="shared" si="8"/>
        <v>0.01628755142983421</v>
      </c>
      <c r="G60" s="30">
        <f t="shared" si="8"/>
        <v>0.0243393835819783</v>
      </c>
      <c r="H60" s="30">
        <f t="shared" si="8"/>
        <v>0.004254234925150199</v>
      </c>
      <c r="I60" s="30">
        <f t="shared" si="8"/>
        <v>2.081848905623004E-05</v>
      </c>
      <c r="J60" s="30">
        <f t="shared" si="8"/>
        <v>0.018605293021509164</v>
      </c>
      <c r="K60" s="30">
        <f t="shared" si="8"/>
        <v>0.01652020930973855</v>
      </c>
      <c r="L60" s="30">
        <f t="shared" si="8"/>
        <v>0.014294702368824744</v>
      </c>
      <c r="M60" s="31">
        <f t="shared" si="8"/>
        <v>0.01987812311638465</v>
      </c>
      <c r="N60" s="30">
        <f t="shared" si="8"/>
        <v>0.034448251521864114</v>
      </c>
      <c r="O60" s="32">
        <f t="shared" si="8"/>
        <v>0.02990206718778126</v>
      </c>
    </row>
    <row r="61" spans="1:15" ht="19.5" customHeight="1">
      <c r="A61" s="19" t="s">
        <v>10</v>
      </c>
      <c r="B61" s="30">
        <f aca="true" t="shared" si="9" ref="B61:O61">IF(ISNUMBER(B13)=TRUE,B13/B$16,"")</f>
        <v>0.09384633528149523</v>
      </c>
      <c r="C61" s="30">
        <f t="shared" si="9"/>
        <v>0.04371906406200721</v>
      </c>
      <c r="D61" s="30">
        <f t="shared" si="9"/>
        <v>0.0004171085523451363</v>
      </c>
      <c r="E61" s="30">
        <f t="shared" si="9"/>
        <v>0.20968359355042937</v>
      </c>
      <c r="F61" s="30">
        <f t="shared" si="9"/>
        <v>0.006934987317017215</v>
      </c>
      <c r="G61" s="30">
        <f t="shared" si="9"/>
        <v>0.0326288250367156</v>
      </c>
      <c r="H61" s="30">
        <f t="shared" si="9"/>
        <v>0.045326696024710615</v>
      </c>
      <c r="I61" s="30">
        <f t="shared" si="9"/>
        <v>0.0035592890834215732</v>
      </c>
      <c r="J61" s="30">
        <f t="shared" si="9"/>
        <v>0.002452311909368386</v>
      </c>
      <c r="K61" s="30">
        <f t="shared" si="9"/>
        <v>0.002299166855398048</v>
      </c>
      <c r="L61" s="30">
        <f t="shared" si="9"/>
        <v>0.00227919213651649</v>
      </c>
      <c r="M61" s="31">
        <f t="shared" si="9"/>
        <v>0.051853268416254365</v>
      </c>
      <c r="N61" s="30">
        <f t="shared" si="9"/>
        <v>0.0190629205133572</v>
      </c>
      <c r="O61" s="32">
        <f t="shared" si="9"/>
        <v>0.023610122898608404</v>
      </c>
    </row>
    <row r="62" spans="1:15" ht="19.5" customHeight="1">
      <c r="A62" s="19" t="s">
        <v>11</v>
      </c>
      <c r="B62" s="30">
        <f aca="true" t="shared" si="10" ref="B62:O62">IF(ISNUMBER(B14)=TRUE,B14/B$16,"")</f>
        <v>2.283023795601668E-06</v>
      </c>
      <c r="C62" s="30">
        <f t="shared" si="10"/>
        <v>0.002027413532529224</v>
      </c>
      <c r="D62" s="30">
        <f t="shared" si="10"/>
        <v>0.16598354630052312</v>
      </c>
      <c r="E62" s="30">
        <f t="shared" si="10"/>
        <v>0.49105666745104354</v>
      </c>
      <c r="F62" s="30">
        <f t="shared" si="10"/>
        <v>6.773344017128015E-06</v>
      </c>
      <c r="G62" s="30">
        <f t="shared" si="10"/>
      </c>
      <c r="H62" s="30">
        <f t="shared" si="10"/>
        <v>0.7359132626606063</v>
      </c>
      <c r="I62" s="30">
        <f t="shared" si="10"/>
        <v>0.9656090240372955</v>
      </c>
      <c r="J62" s="30">
        <f t="shared" si="10"/>
        <v>0.012155008228691094</v>
      </c>
      <c r="K62" s="30">
        <f t="shared" si="10"/>
        <v>0.02681895428057901</v>
      </c>
      <c r="L62" s="30">
        <f t="shared" si="10"/>
        <v>0.045593650138185365</v>
      </c>
      <c r="M62" s="31">
        <f t="shared" si="10"/>
        <v>0.09028595838550885</v>
      </c>
      <c r="N62" s="30">
        <f t="shared" si="10"/>
        <v>0.0957453118805023</v>
      </c>
      <c r="O62" s="32">
        <f t="shared" si="10"/>
        <v>0.5644404287936452</v>
      </c>
    </row>
    <row r="63" spans="1:15" ht="19.5" customHeight="1">
      <c r="A63" s="19" t="s">
        <v>12</v>
      </c>
      <c r="B63" s="30">
        <f aca="true" t="shared" si="11" ref="B63:O63">IF(ISNUMBER(B15)=TRUE,B15/B$16,"")</f>
        <v>0.0014332375546166386</v>
      </c>
      <c r="C63" s="30">
        <f t="shared" si="11"/>
        <v>0.0009224274865341464</v>
      </c>
      <c r="D63" s="30">
        <f t="shared" si="11"/>
        <v>0.24992742796658587</v>
      </c>
      <c r="E63" s="30">
        <f t="shared" si="11"/>
        <v>0.00706355451606419</v>
      </c>
      <c r="F63" s="30">
        <f t="shared" si="11"/>
        <v>0.010450764337650952</v>
      </c>
      <c r="G63" s="30">
        <f t="shared" si="11"/>
        <v>-0.12916175431361018</v>
      </c>
      <c r="H63" s="30">
        <f t="shared" si="11"/>
        <v>0.0002323305609006547</v>
      </c>
      <c r="I63" s="30">
        <f t="shared" si="11"/>
        <v>0.00024283129881815224</v>
      </c>
      <c r="J63" s="30">
        <f t="shared" si="11"/>
        <v>0.04908911140219398</v>
      </c>
      <c r="K63" s="30">
        <f t="shared" si="11"/>
        <v>0.04418290108393314</v>
      </c>
      <c r="L63" s="30">
        <f t="shared" si="11"/>
        <v>0.038757515994497005</v>
      </c>
      <c r="M63" s="31">
        <f t="shared" si="11"/>
        <v>-0.10356645023541847</v>
      </c>
      <c r="N63" s="30">
        <f t="shared" si="11"/>
        <v>0.1367592175380221</v>
      </c>
      <c r="O63" s="32">
        <f t="shared" si="11"/>
        <v>0.0005596735759028055</v>
      </c>
    </row>
    <row r="64" spans="1:15" ht="19.5" customHeight="1">
      <c r="A64" s="6" t="s">
        <v>3</v>
      </c>
      <c r="B64" s="33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3">
        <f t="shared" si="12"/>
        <v>1</v>
      </c>
      <c r="N64" s="34">
        <f t="shared" si="12"/>
        <v>1</v>
      </c>
      <c r="O64" s="35">
        <f t="shared" si="12"/>
        <v>1</v>
      </c>
    </row>
    <row r="68" ht="15.75">
      <c r="A68" s="11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2015-12-02T08:35:48Z</dcterms:modified>
  <cp:category/>
  <cp:version/>
  <cp:contentType/>
  <cp:contentStatus/>
</cp:coreProperties>
</file>