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<sst xmlns="http://schemas.openxmlformats.org/spreadsheetml/2006/main" count="68" uniqueCount="37">
  <si>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</si>
  <si>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</si>
  <si>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</si>
  <si>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</si>
  <si>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</si>
  <si>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</si>
  <si>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</si>
  <si>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</si>
  <si>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</si>
  <si>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</si>
  <si>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</si>
  <si>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</si>
  <si>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</si>
  <si>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</si>
  <si>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</si>
  <si>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</si>
  <si>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</si>
  <si>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</si>
  <si>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</si>
  <si>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</si>
  <si>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</si>
  <si>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</si>
  <si>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</si>
  <si>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</si>
  <si>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</si>
  <si>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</si>
  <si>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</si>
  <si>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</si>
  <si>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</si>
  <si>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</si>
  <si>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</si>
  <si>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</si>
  <si>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</si>
  <si>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</si>
  <si>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</si>
  <si>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Brescia nel 2012 - dati finali (Fonte: INEMAR ARPA LOMBARDIA)</t>
  </si>
  <si>
    <t>Distribuzione  percentuale delle emissioni in provincia di Brescia nel 2012 - dati finali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</si>
</sst>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_ ;\-#,##0\ "/>
    <numFmt numFmtId="185" formatCode="#,##0.0"/>
    <numFmt numFmtId="186" formatCode="_-* #,##0.0_-;\-* #,##0.0_-;_-* &quot;-&quot;_-;_-@_-"/>
    <numFmt numFmtId="187" formatCode="0\ %"/>
    <numFmt numFmtId="188" formatCode="_-* #,##0.00_-;\-* #,##0.00_-;_-* &quot;-&quot;_-;_-@_-"/>
    <numFmt numFmtId="189" formatCode="_-* #,##0.000_-;\-* #,##0.000_-;_-* &quot;-&quot;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0.0"/>
    <numFmt numFmtId="198" formatCode="#,##0.0_ ;\-#,##0.0\ "/>
    <numFmt numFmtId="199" formatCode="#,##0.00_ ;\-#,##0.00\ "/>
    <numFmt numFmtId="200" formatCode="#,##0.000_ ;\-#,##0.000\ "/>
    <numFmt numFmtId="201" formatCode="#,##0.0000_ ;\-#,##0.0000\ "/>
    <numFmt numFmtId="202" formatCode="#,##0.00000_ ;\-#,##0.00000\ "/>
    <numFmt numFmtId="203" formatCode="#,##0.000000_ ;\-#,##0.000000\ "/>
    <numFmt numFmtId="204" formatCode="_-[$€-2]\ * #,##0.00_-;\-[$€-2]\ * #,##0.00_-;_-[$€-2]\ * &quot;-&quot;??_-"/>
    <numFmt numFmtId="205" formatCode="_-[$€-2]\ * #,##0.000_-;\-[$€-2]\ * #,##0.000_-;_-[$€-2]\ * &quot;-&quot;??_-"/>
    <numFmt numFmtId="206" formatCode="_-[$€-2]\ * #,##0.0_-;\-[$€-2]\ * #,##0.0_-;_-[$€-2]\ * &quot;-&quot;??_-"/>
    <numFmt numFmtId="207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9.5"/>
      <color indexed="8"/>
      <name val="Times New Roman"/>
      <family val="1"/>
    </font>
    <font>
      <b/>
      <sz val="9.75"/>
      <color indexed="8"/>
      <name val="Times New Roman"/>
      <family val="1"/>
    </font>
    <font>
      <sz val="7.5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4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87" fontId="2" fillId="0" borderId="0" xfId="48" applyNumberFormat="1" applyFont="1" applyBorder="1" applyAlignment="1">
      <alignment vertical="center"/>
    </xf>
    <xf numFmtId="187" fontId="2" fillId="0" borderId="17" xfId="48" applyNumberFormat="1" applyFont="1" applyBorder="1" applyAlignment="1">
      <alignment vertical="center"/>
    </xf>
    <xf numFmtId="187" fontId="2" fillId="0" borderId="18" xfId="48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7" fontId="4" fillId="0" borderId="12" xfId="0" applyNumberFormat="1" applyFont="1" applyBorder="1" applyAlignment="1">
      <alignment vertical="center"/>
    </xf>
    <xf numFmtId="187" fontId="4" fillId="0" borderId="22" xfId="0" applyNumberFormat="1" applyFont="1" applyBorder="1" applyAlignment="1">
      <alignment vertical="center"/>
    </xf>
    <xf numFmtId="187" fontId="4" fillId="0" borderId="13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0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9"/>
          <c:w val="0.97975"/>
          <c:h val="0.80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49890954"/>
        <c:axId val="46365403"/>
      </c:bar3DChart>
      <c:catAx>
        <c:axId val="49890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6365403"/>
        <c:crosses val="autoZero"/>
        <c:auto val="1"/>
        <c:lblOffset val="100"/>
        <c:tickLblSkip val="1"/>
        <c:noMultiLvlLbl val="0"/>
      </c:catAx>
      <c:valAx>
        <c:axId val="4636540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89095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823"/>
          <c:w val="0.868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43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421875" style="0" customWidth="1"/>
    <col min="15" max="15" width="9.57421875" style="0" customWidth="1"/>
  </cols>
  <sheetData>
    <row r="1" spans="1:15" ht="27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5" t="s">
        <v>33</v>
      </c>
      <c r="N3" s="9" t="s">
        <v>28</v>
      </c>
      <c r="O3" s="10" t="s">
        <v>30</v>
      </c>
    </row>
    <row r="4" spans="1:15" ht="15.75">
      <c r="A4" s="26"/>
      <c r="B4" s="27" t="s">
        <v>31</v>
      </c>
      <c r="C4" s="27" t="s">
        <v>31</v>
      </c>
      <c r="D4" s="27" t="s">
        <v>31</v>
      </c>
      <c r="E4" s="27" t="s">
        <v>31</v>
      </c>
      <c r="F4" s="27" t="s">
        <v>31</v>
      </c>
      <c r="G4" s="27" t="s">
        <v>32</v>
      </c>
      <c r="H4" s="27" t="s">
        <v>31</v>
      </c>
      <c r="I4" s="27" t="s">
        <v>31</v>
      </c>
      <c r="J4" s="27" t="s">
        <v>31</v>
      </c>
      <c r="K4" s="27" t="s">
        <v>31</v>
      </c>
      <c r="L4" s="27" t="s">
        <v>31</v>
      </c>
      <c r="M4" s="28" t="s">
        <v>32</v>
      </c>
      <c r="N4" s="27" t="s">
        <v>31</v>
      </c>
      <c r="O4" s="29" t="s">
        <v>32</v>
      </c>
    </row>
    <row r="5" spans="1:15" s="12" customFormat="1" ht="21.75" customHeight="1">
      <c r="A5" s="4" t="s">
        <v>4</v>
      </c>
      <c r="B5" s="13">
        <v>200.999693</v>
      </c>
      <c r="C5" s="14">
        <v>422.034857</v>
      </c>
      <c r="D5" s="14">
        <v>33.278873</v>
      </c>
      <c r="E5" s="14">
        <v>195.4666</v>
      </c>
      <c r="F5" s="14">
        <v>214.217877</v>
      </c>
      <c r="G5" s="14">
        <v>265.14055</v>
      </c>
      <c r="H5" s="14">
        <v>12.13691</v>
      </c>
      <c r="I5" s="39">
        <v>0.8668</v>
      </c>
      <c r="J5" s="14">
        <v>22.60157</v>
      </c>
      <c r="K5" s="14">
        <v>27.53241</v>
      </c>
      <c r="L5" s="15">
        <v>29.44067</v>
      </c>
      <c r="M5" s="13">
        <v>273.644009</v>
      </c>
      <c r="N5" s="14">
        <v>574.461893</v>
      </c>
      <c r="O5" s="15">
        <v>15.507257</v>
      </c>
    </row>
    <row r="6" spans="1:15" s="12" customFormat="1" ht="21.75" customHeight="1">
      <c r="A6" s="4" t="s">
        <v>5</v>
      </c>
      <c r="B6" s="16">
        <v>116.291006</v>
      </c>
      <c r="C6" s="17">
        <v>1644.522672</v>
      </c>
      <c r="D6" s="17">
        <v>1571.266352</v>
      </c>
      <c r="E6" s="17">
        <v>1097.212516</v>
      </c>
      <c r="F6" s="17">
        <v>11776.556528</v>
      </c>
      <c r="G6" s="17">
        <v>2086.901959</v>
      </c>
      <c r="H6" s="17">
        <v>83.783287</v>
      </c>
      <c r="I6" s="17">
        <v>31.243599</v>
      </c>
      <c r="J6" s="17">
        <v>1284.288979</v>
      </c>
      <c r="K6" s="17">
        <v>1305.599949</v>
      </c>
      <c r="L6" s="18">
        <v>1373.155239</v>
      </c>
      <c r="M6" s="16">
        <v>2139.29969</v>
      </c>
      <c r="N6" s="17">
        <v>4888.366215</v>
      </c>
      <c r="O6" s="18">
        <v>41.223757</v>
      </c>
    </row>
    <row r="7" spans="1:15" s="12" customFormat="1" ht="21.75" customHeight="1">
      <c r="A7" s="4" t="s">
        <v>6</v>
      </c>
      <c r="B7" s="16">
        <v>2239.41075</v>
      </c>
      <c r="C7" s="17">
        <v>3829.524058</v>
      </c>
      <c r="D7" s="17">
        <v>581.79432</v>
      </c>
      <c r="E7" s="17">
        <v>103.127191</v>
      </c>
      <c r="F7" s="17">
        <v>4263.910069</v>
      </c>
      <c r="G7" s="17">
        <v>2252.152995</v>
      </c>
      <c r="H7" s="17">
        <v>80.013606</v>
      </c>
      <c r="I7" s="17">
        <v>19.864088</v>
      </c>
      <c r="J7" s="17">
        <v>99.46382</v>
      </c>
      <c r="K7" s="17">
        <v>126.97358</v>
      </c>
      <c r="L7" s="18">
        <v>181.02383</v>
      </c>
      <c r="M7" s="16">
        <v>2278.575221</v>
      </c>
      <c r="N7" s="17">
        <v>5724.287557</v>
      </c>
      <c r="O7" s="18">
        <v>154.403815</v>
      </c>
    </row>
    <row r="8" spans="1:15" s="12" customFormat="1" ht="21.75" customHeight="1">
      <c r="A8" s="4" t="s">
        <v>7</v>
      </c>
      <c r="B8" s="16">
        <v>702.982965</v>
      </c>
      <c r="C8" s="17">
        <v>1126.356673</v>
      </c>
      <c r="D8" s="17">
        <v>1772.851773</v>
      </c>
      <c r="E8" s="17">
        <v>90.859845</v>
      </c>
      <c r="F8" s="17">
        <v>11879.09456</v>
      </c>
      <c r="G8" s="17">
        <v>940.535717</v>
      </c>
      <c r="H8" s="17">
        <v>31.17465</v>
      </c>
      <c r="I8" s="19">
        <v>4.784364</v>
      </c>
      <c r="J8" s="17">
        <v>147.3578</v>
      </c>
      <c r="K8" s="17">
        <v>314.46432</v>
      </c>
      <c r="L8" s="18">
        <v>374.06538</v>
      </c>
      <c r="M8" s="16">
        <v>952.097257</v>
      </c>
      <c r="N8" s="17">
        <v>4454.979352</v>
      </c>
      <c r="O8" s="18">
        <v>46.736624</v>
      </c>
    </row>
    <row r="9" spans="1:15" s="12" customFormat="1" ht="21.75" customHeight="1">
      <c r="A9" s="4" t="s">
        <v>13</v>
      </c>
      <c r="B9" s="16"/>
      <c r="C9" s="17"/>
      <c r="D9" s="17">
        <v>888.783565</v>
      </c>
      <c r="E9" s="17">
        <v>9315.163024</v>
      </c>
      <c r="F9" s="17"/>
      <c r="G9" s="17"/>
      <c r="H9" s="17"/>
      <c r="I9" s="17"/>
      <c r="J9" s="17"/>
      <c r="K9" s="17"/>
      <c r="L9" s="18"/>
      <c r="M9" s="16">
        <v>232.879074</v>
      </c>
      <c r="N9" s="17">
        <v>1019.195847</v>
      </c>
      <c r="O9" s="18"/>
    </row>
    <row r="10" spans="1:15" s="12" customFormat="1" ht="21.75" customHeight="1">
      <c r="A10" s="4" t="s">
        <v>8</v>
      </c>
      <c r="B10" s="41">
        <v>1.492629</v>
      </c>
      <c r="C10" s="19">
        <v>3.475687</v>
      </c>
      <c r="D10" s="17">
        <v>9129.192211</v>
      </c>
      <c r="E10" s="17"/>
      <c r="F10" s="19">
        <v>2.5705</v>
      </c>
      <c r="G10" s="17"/>
      <c r="H10" s="17"/>
      <c r="I10" s="19">
        <v>0.0547</v>
      </c>
      <c r="J10" s="17">
        <v>84.02796</v>
      </c>
      <c r="K10" s="17">
        <v>88.80529</v>
      </c>
      <c r="L10" s="18">
        <v>135.29267</v>
      </c>
      <c r="M10" s="16">
        <v>276.348576</v>
      </c>
      <c r="N10" s="17">
        <v>9133.715305</v>
      </c>
      <c r="O10" s="40">
        <v>0.125421</v>
      </c>
    </row>
    <row r="11" spans="1:15" s="12" customFormat="1" ht="21.75" customHeight="1">
      <c r="A11" s="4" t="s">
        <v>2</v>
      </c>
      <c r="B11" s="16">
        <v>16.482182</v>
      </c>
      <c r="C11" s="17">
        <v>10251.121368</v>
      </c>
      <c r="D11" s="17">
        <v>2184.323871</v>
      </c>
      <c r="E11" s="17">
        <v>184.230974</v>
      </c>
      <c r="F11" s="17">
        <v>10593.971893927237</v>
      </c>
      <c r="G11" s="17">
        <v>2710.130874</v>
      </c>
      <c r="H11" s="17">
        <v>88.091066</v>
      </c>
      <c r="I11" s="17">
        <v>190.229132</v>
      </c>
      <c r="J11" s="17">
        <v>575.423488</v>
      </c>
      <c r="K11" s="17">
        <v>767.542717</v>
      </c>
      <c r="L11" s="18">
        <v>987.255437</v>
      </c>
      <c r="M11" s="16">
        <v>2740.987802</v>
      </c>
      <c r="N11" s="17">
        <v>15858.6081383733</v>
      </c>
      <c r="O11" s="18">
        <v>234.563706</v>
      </c>
    </row>
    <row r="12" spans="1:15" s="12" customFormat="1" ht="21.75" customHeight="1">
      <c r="A12" s="4" t="s">
        <v>9</v>
      </c>
      <c r="B12" s="16">
        <v>18.679415</v>
      </c>
      <c r="C12" s="17">
        <v>2410.348435</v>
      </c>
      <c r="D12" s="17">
        <v>250.104567</v>
      </c>
      <c r="E12" s="19">
        <v>4.020338</v>
      </c>
      <c r="F12" s="17">
        <v>776.935272</v>
      </c>
      <c r="G12" s="17">
        <v>215.849577</v>
      </c>
      <c r="H12" s="17">
        <v>11.757722</v>
      </c>
      <c r="I12" s="19">
        <v>0.513573</v>
      </c>
      <c r="J12" s="17">
        <v>120.82139</v>
      </c>
      <c r="K12" s="17">
        <v>123.88104</v>
      </c>
      <c r="L12" s="18">
        <v>126.26028</v>
      </c>
      <c r="M12" s="16">
        <v>219.453888</v>
      </c>
      <c r="N12" s="17">
        <v>3276.248826</v>
      </c>
      <c r="O12" s="18">
        <v>53.014909</v>
      </c>
    </row>
    <row r="13" spans="1:15" s="12" customFormat="1" ht="21.75" customHeight="1">
      <c r="A13" s="4" t="s">
        <v>10</v>
      </c>
      <c r="B13" s="16">
        <v>101.017113</v>
      </c>
      <c r="C13" s="17">
        <v>477.925395</v>
      </c>
      <c r="D13" s="17">
        <v>566.217727</v>
      </c>
      <c r="E13" s="17">
        <v>32174.991626</v>
      </c>
      <c r="F13" s="17">
        <v>166.811429</v>
      </c>
      <c r="G13" s="17">
        <v>234.688057</v>
      </c>
      <c r="H13" s="17">
        <v>31.618852</v>
      </c>
      <c r="I13" s="17">
        <v>33.6618</v>
      </c>
      <c r="J13" s="19">
        <v>3.403879</v>
      </c>
      <c r="K13" s="19">
        <v>3.66549</v>
      </c>
      <c r="L13" s="40">
        <v>4.37015</v>
      </c>
      <c r="M13" s="16">
        <v>1048.485263</v>
      </c>
      <c r="N13" s="17">
        <v>1618.085847</v>
      </c>
      <c r="O13" s="18">
        <v>15.526866</v>
      </c>
    </row>
    <row r="14" spans="1:15" s="12" customFormat="1" ht="21.75" customHeight="1">
      <c r="A14" s="4" t="s">
        <v>11</v>
      </c>
      <c r="B14" s="16"/>
      <c r="C14" s="17">
        <v>67.96747</v>
      </c>
      <c r="D14" s="17">
        <v>12993.700396</v>
      </c>
      <c r="E14" s="17">
        <v>53612.542486</v>
      </c>
      <c r="F14" s="17"/>
      <c r="G14" s="17"/>
      <c r="H14" s="17">
        <v>2814.683145</v>
      </c>
      <c r="I14" s="17">
        <v>27764.11531</v>
      </c>
      <c r="J14" s="17">
        <v>105.30435</v>
      </c>
      <c r="K14" s="17">
        <v>266.44206</v>
      </c>
      <c r="L14" s="18">
        <v>529.58361</v>
      </c>
      <c r="M14" s="16">
        <v>2179.089119</v>
      </c>
      <c r="N14" s="17">
        <v>13827.196296</v>
      </c>
      <c r="O14" s="18">
        <v>1634.562867</v>
      </c>
    </row>
    <row r="15" spans="1:15" s="12" customFormat="1" ht="21.75" customHeight="1">
      <c r="A15" s="4" t="s">
        <v>12</v>
      </c>
      <c r="B15" s="43">
        <v>3.393984</v>
      </c>
      <c r="C15" s="20">
        <v>16.51241</v>
      </c>
      <c r="D15" s="17">
        <v>11635.883371</v>
      </c>
      <c r="E15" s="20">
        <v>1960.406481</v>
      </c>
      <c r="F15" s="20">
        <v>439.60239</v>
      </c>
      <c r="G15" s="20">
        <v>-1207.072669</v>
      </c>
      <c r="H15" s="44">
        <v>0.350083</v>
      </c>
      <c r="I15" s="44">
        <v>2.8008</v>
      </c>
      <c r="J15" s="20">
        <v>141.15981</v>
      </c>
      <c r="K15" s="17">
        <v>144.94126</v>
      </c>
      <c r="L15" s="21">
        <v>147.76327</v>
      </c>
      <c r="M15" s="23">
        <v>-1157.958184</v>
      </c>
      <c r="N15" s="20">
        <v>11731.830465</v>
      </c>
      <c r="O15" s="42">
        <v>0.629784</v>
      </c>
    </row>
    <row r="16" spans="1:15" s="12" customFormat="1" ht="21.75" customHeight="1">
      <c r="A16" s="6" t="s">
        <v>3</v>
      </c>
      <c r="B16" s="22">
        <f aca="true" t="shared" si="0" ref="B16:O16">SUM(B5:B15)</f>
        <v>3400.749737</v>
      </c>
      <c r="C16" s="22">
        <f t="shared" si="0"/>
        <v>20249.789025</v>
      </c>
      <c r="D16" s="22">
        <f t="shared" si="0"/>
        <v>41607.397026</v>
      </c>
      <c r="E16" s="22">
        <f t="shared" si="0"/>
        <v>98738.021081</v>
      </c>
      <c r="F16" s="22">
        <f t="shared" si="0"/>
        <v>40113.67051892724</v>
      </c>
      <c r="G16" s="22">
        <f t="shared" si="0"/>
        <v>7498.327059999999</v>
      </c>
      <c r="H16" s="22">
        <f t="shared" si="0"/>
        <v>3153.609321</v>
      </c>
      <c r="I16" s="22">
        <f t="shared" si="0"/>
        <v>28048.134166000003</v>
      </c>
      <c r="J16" s="22">
        <f t="shared" si="0"/>
        <v>2583.8530459999997</v>
      </c>
      <c r="K16" s="22">
        <f t="shared" si="0"/>
        <v>3169.848116</v>
      </c>
      <c r="L16" s="22">
        <f t="shared" si="0"/>
        <v>3888.2105360000005</v>
      </c>
      <c r="M16" s="34">
        <f t="shared" si="0"/>
        <v>11182.901715000004</v>
      </c>
      <c r="N16" s="22">
        <f t="shared" si="0"/>
        <v>72106.9757413733</v>
      </c>
      <c r="O16" s="24">
        <f t="shared" si="0"/>
        <v>2196.2950060000003</v>
      </c>
    </row>
    <row r="17" spans="1:12" s="12" customFormat="1" ht="12.75">
      <c r="A17" s="11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7" ht="12.75">
      <c r="A18" s="5"/>
      <c r="G18" s="5"/>
    </row>
    <row r="50" spans="1:15" ht="15.75" customHeight="1">
      <c r="A50" s="46" t="s">
        <v>36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3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1">
        <f aca="true" t="shared" si="1" ref="B53:O53">IF(ISNUMBER(B5)=TRUE,B5/B$16,"")</f>
        <v>0.05910452357406152</v>
      </c>
      <c r="C53" s="31">
        <f t="shared" si="1"/>
        <v>0.02084144464314981</v>
      </c>
      <c r="D53" s="31">
        <f t="shared" si="1"/>
        <v>0.0007998306882596957</v>
      </c>
      <c r="E53" s="31">
        <f t="shared" si="1"/>
        <v>0.0019796487498939083</v>
      </c>
      <c r="F53" s="31">
        <f t="shared" si="1"/>
        <v>0.005340271140207012</v>
      </c>
      <c r="G53" s="31">
        <f t="shared" si="1"/>
        <v>0.03535996067901579</v>
      </c>
      <c r="H53" s="31">
        <f t="shared" si="1"/>
        <v>0.0038485775391326606</v>
      </c>
      <c r="I53" s="31">
        <f t="shared" si="1"/>
        <v>3.090401646219792E-05</v>
      </c>
      <c r="J53" s="31">
        <f t="shared" si="1"/>
        <v>0.008747235077857443</v>
      </c>
      <c r="K53" s="31">
        <f t="shared" si="1"/>
        <v>0.008685718997395645</v>
      </c>
      <c r="L53" s="31">
        <f t="shared" si="1"/>
        <v>0.007571778772629712</v>
      </c>
      <c r="M53" s="32">
        <f t="shared" si="1"/>
        <v>0.024469857285158114</v>
      </c>
      <c r="N53" s="31">
        <f t="shared" si="1"/>
        <v>0.007966800536198153</v>
      </c>
      <c r="O53" s="33">
        <f t="shared" si="1"/>
        <v>0.007060643928814724</v>
      </c>
    </row>
    <row r="54" spans="1:15" ht="19.5" customHeight="1">
      <c r="A54" s="4" t="s">
        <v>5</v>
      </c>
      <c r="B54" s="31">
        <f aca="true" t="shared" si="2" ref="B54:O54">IF(ISNUMBER(B6)=TRUE,B6/B$16,"")</f>
        <v>0.034195696535607785</v>
      </c>
      <c r="C54" s="31">
        <f t="shared" si="2"/>
        <v>0.08121184225523062</v>
      </c>
      <c r="D54" s="31">
        <f t="shared" si="2"/>
        <v>0.03776411081467397</v>
      </c>
      <c r="E54" s="31">
        <f t="shared" si="2"/>
        <v>0.011112360810835968</v>
      </c>
      <c r="F54" s="31">
        <f t="shared" si="2"/>
        <v>0.2935796294792656</v>
      </c>
      <c r="G54" s="31">
        <f t="shared" si="2"/>
        <v>0.27831567525676854</v>
      </c>
      <c r="H54" s="31">
        <f t="shared" si="2"/>
        <v>0.02656742750031972</v>
      </c>
      <c r="I54" s="31">
        <f t="shared" si="2"/>
        <v>0.0011139278932098644</v>
      </c>
      <c r="J54" s="31">
        <f t="shared" si="2"/>
        <v>0.4970441260148972</v>
      </c>
      <c r="K54" s="31">
        <f t="shared" si="2"/>
        <v>0.41188091707293645</v>
      </c>
      <c r="L54" s="31">
        <f t="shared" si="2"/>
        <v>0.3531586641943094</v>
      </c>
      <c r="M54" s="32">
        <f t="shared" si="2"/>
        <v>0.19130094715314228</v>
      </c>
      <c r="N54" s="31">
        <f t="shared" si="2"/>
        <v>0.06779324974789047</v>
      </c>
      <c r="O54" s="33">
        <f t="shared" si="2"/>
        <v>0.01876968116185754</v>
      </c>
    </row>
    <row r="55" spans="1:15" ht="19.5" customHeight="1">
      <c r="A55" s="4" t="s">
        <v>6</v>
      </c>
      <c r="B55" s="31">
        <f aca="true" t="shared" si="3" ref="B55:O55">IF(ISNUMBER(B7)=TRUE,B7/B$16,"")</f>
        <v>0.6585050130667701</v>
      </c>
      <c r="C55" s="31">
        <f t="shared" si="3"/>
        <v>0.18911426945101223</v>
      </c>
      <c r="D55" s="31">
        <f t="shared" si="3"/>
        <v>0.013982954031862248</v>
      </c>
      <c r="E55" s="31">
        <f t="shared" si="3"/>
        <v>0.0010444526826742793</v>
      </c>
      <c r="F55" s="31">
        <f t="shared" si="3"/>
        <v>0.10629568458433929</v>
      </c>
      <c r="G55" s="31">
        <f t="shared" si="3"/>
        <v>0.3003540625767263</v>
      </c>
      <c r="H55" s="31">
        <f t="shared" si="3"/>
        <v>0.025372073029841225</v>
      </c>
      <c r="I55" s="31">
        <f t="shared" si="3"/>
        <v>0.0007082142392230596</v>
      </c>
      <c r="J55" s="31">
        <f t="shared" si="3"/>
        <v>0.03849437960644764</v>
      </c>
      <c r="K55" s="31">
        <f t="shared" si="3"/>
        <v>0.04005667633067123</v>
      </c>
      <c r="L55" s="31">
        <f t="shared" si="3"/>
        <v>0.046557105980744654</v>
      </c>
      <c r="M55" s="32">
        <f t="shared" si="3"/>
        <v>0.20375527560469123</v>
      </c>
      <c r="N55" s="31">
        <f t="shared" si="3"/>
        <v>0.07938604411217232</v>
      </c>
      <c r="O55" s="33">
        <f t="shared" si="3"/>
        <v>0.07030194695074583</v>
      </c>
    </row>
    <row r="56" spans="1:15" ht="19.5" customHeight="1">
      <c r="A56" s="4" t="s">
        <v>7</v>
      </c>
      <c r="B56" s="31">
        <f aca="true" t="shared" si="4" ref="B56:O56">IF(ISNUMBER(B8)=TRUE,B8/B$16,"")</f>
        <v>0.20671411287681002</v>
      </c>
      <c r="C56" s="31">
        <f t="shared" si="4"/>
        <v>0.05562313126370955</v>
      </c>
      <c r="D56" s="31">
        <f t="shared" si="4"/>
        <v>0.042609052709838224</v>
      </c>
      <c r="E56" s="31">
        <f t="shared" si="4"/>
        <v>0.0009202113229053162</v>
      </c>
      <c r="F56" s="31">
        <f t="shared" si="4"/>
        <v>0.296135816202483</v>
      </c>
      <c r="G56" s="31">
        <f t="shared" si="4"/>
        <v>0.12543274112665875</v>
      </c>
      <c r="H56" s="31">
        <f t="shared" si="4"/>
        <v>0.009885387448726406</v>
      </c>
      <c r="I56" s="31">
        <f t="shared" si="4"/>
        <v>0.00017057690795702247</v>
      </c>
      <c r="J56" s="31">
        <f t="shared" si="4"/>
        <v>0.05703025573692012</v>
      </c>
      <c r="K56" s="31">
        <f t="shared" si="4"/>
        <v>0.0992048541419768</v>
      </c>
      <c r="L56" s="31">
        <f t="shared" si="4"/>
        <v>0.09620502195974708</v>
      </c>
      <c r="M56" s="32">
        <f t="shared" si="4"/>
        <v>0.08513865911232323</v>
      </c>
      <c r="N56" s="31">
        <f t="shared" si="4"/>
        <v>0.06178291775789783</v>
      </c>
      <c r="O56" s="33">
        <f t="shared" si="4"/>
        <v>0.021279756987254195</v>
      </c>
    </row>
    <row r="57" spans="1:15" ht="19.5" customHeight="1">
      <c r="A57" s="4" t="s">
        <v>13</v>
      </c>
      <c r="B57" s="31">
        <f aca="true" t="shared" si="5" ref="B57:O57">IF(ISNUMBER(B9)=TRUE,B9/B$16,"")</f>
      </c>
      <c r="C57" s="31">
        <f t="shared" si="5"/>
      </c>
      <c r="D57" s="31">
        <f t="shared" si="5"/>
        <v>0.021361191243100573</v>
      </c>
      <c r="E57" s="31">
        <f t="shared" si="5"/>
        <v>0.09434220902967339</v>
      </c>
      <c r="F57" s="31">
        <f t="shared" si="5"/>
      </c>
      <c r="G57" s="31">
        <f t="shared" si="5"/>
      </c>
      <c r="H57" s="31">
        <f t="shared" si="5"/>
      </c>
      <c r="I57" s="31">
        <f t="shared" si="5"/>
      </c>
      <c r="J57" s="31">
        <f t="shared" si="5"/>
      </c>
      <c r="K57" s="31">
        <f t="shared" si="5"/>
      </c>
      <c r="L57" s="31">
        <f t="shared" si="5"/>
      </c>
      <c r="M57" s="32">
        <f t="shared" si="5"/>
        <v>0.020824565925284977</v>
      </c>
      <c r="N57" s="31">
        <f t="shared" si="5"/>
        <v>0.014134497203925988</v>
      </c>
      <c r="O57" s="33">
        <f t="shared" si="5"/>
      </c>
    </row>
    <row r="58" spans="1:15" ht="19.5" customHeight="1">
      <c r="A58" s="4" t="s">
        <v>8</v>
      </c>
      <c r="B58" s="31">
        <f aca="true" t="shared" si="6" ref="B58:O58">IF(ISNUMBER(B10)=TRUE,B10/B$16,"")</f>
        <v>0.0004389117445956888</v>
      </c>
      <c r="C58" s="31">
        <f t="shared" si="6"/>
        <v>0.00017164065243884685</v>
      </c>
      <c r="D58" s="31">
        <f t="shared" si="6"/>
        <v>0.21941272137969287</v>
      </c>
      <c r="E58" s="31">
        <f t="shared" si="6"/>
      </c>
      <c r="F58" s="31">
        <f t="shared" si="6"/>
        <v>6.408039869567994E-05</v>
      </c>
      <c r="G58" s="31">
        <f t="shared" si="6"/>
      </c>
      <c r="H58" s="31">
        <f t="shared" si="6"/>
      </c>
      <c r="I58" s="31">
        <f t="shared" si="6"/>
        <v>1.9502188515023374E-06</v>
      </c>
      <c r="J58" s="31">
        <f t="shared" si="6"/>
        <v>0.03252040983138791</v>
      </c>
      <c r="K58" s="31">
        <f t="shared" si="6"/>
        <v>0.028015629377240482</v>
      </c>
      <c r="L58" s="31">
        <f t="shared" si="6"/>
        <v>0.03479561323836708</v>
      </c>
      <c r="M58" s="32">
        <f t="shared" si="6"/>
        <v>0.024711705695251197</v>
      </c>
      <c r="N58" s="31">
        <f t="shared" si="6"/>
        <v>0.12666895554959862</v>
      </c>
      <c r="O58" s="33">
        <f t="shared" si="6"/>
        <v>5.710571651684573E-05</v>
      </c>
    </row>
    <row r="59" spans="1:15" ht="19.5" customHeight="1">
      <c r="A59" s="4" t="s">
        <v>2</v>
      </c>
      <c r="B59" s="31">
        <f aca="true" t="shared" si="7" ref="B59:O59">IF(ISNUMBER(B11)=TRUE,B11/B$16,"")</f>
        <v>0.004846631853168912</v>
      </c>
      <c r="C59" s="31">
        <f t="shared" si="7"/>
        <v>0.506233489906693</v>
      </c>
      <c r="D59" s="31">
        <f t="shared" si="7"/>
        <v>0.05249845044704528</v>
      </c>
      <c r="E59" s="31">
        <f t="shared" si="7"/>
        <v>0.001865856455122446</v>
      </c>
      <c r="F59" s="31">
        <f t="shared" si="7"/>
        <v>0.2640987911821377</v>
      </c>
      <c r="G59" s="31">
        <f t="shared" si="7"/>
        <v>0.3614314036069801</v>
      </c>
      <c r="H59" s="31">
        <f t="shared" si="7"/>
        <v>0.0279334112229433</v>
      </c>
      <c r="I59" s="31">
        <f t="shared" si="7"/>
        <v>0.006782238379000485</v>
      </c>
      <c r="J59" s="31">
        <f t="shared" si="7"/>
        <v>0.2226997734607234</v>
      </c>
      <c r="K59" s="31">
        <f t="shared" si="7"/>
        <v>0.24213864163578744</v>
      </c>
      <c r="L59" s="31">
        <f t="shared" si="7"/>
        <v>0.25390997423088096</v>
      </c>
      <c r="M59" s="32">
        <f t="shared" si="7"/>
        <v>0.24510523939626694</v>
      </c>
      <c r="N59" s="31">
        <f t="shared" si="7"/>
        <v>0.21993167755715484</v>
      </c>
      <c r="O59" s="33">
        <f t="shared" si="7"/>
        <v>0.10679972652089159</v>
      </c>
    </row>
    <row r="60" spans="1:15" ht="19.5" customHeight="1">
      <c r="A60" s="4" t="s">
        <v>9</v>
      </c>
      <c r="B60" s="31">
        <f aca="true" t="shared" si="8" ref="B60:O60">IF(ISNUMBER(B12)=TRUE,B12/B$16,"")</f>
        <v>0.0054927343805305125</v>
      </c>
      <c r="C60" s="31">
        <f t="shared" si="8"/>
        <v>0.11903079247019464</v>
      </c>
      <c r="D60" s="31">
        <f t="shared" si="8"/>
        <v>0.006011060169029859</v>
      </c>
      <c r="E60" s="31">
        <f t="shared" si="8"/>
        <v>4.071722276773103E-05</v>
      </c>
      <c r="F60" s="31">
        <f t="shared" si="8"/>
        <v>0.019368341564091243</v>
      </c>
      <c r="G60" s="31">
        <f t="shared" si="8"/>
        <v>0.028786364648116597</v>
      </c>
      <c r="H60" s="31">
        <f t="shared" si="8"/>
        <v>0.003728338168493129</v>
      </c>
      <c r="I60" s="31">
        <f t="shared" si="8"/>
        <v>1.8310415835879523E-05</v>
      </c>
      <c r="J60" s="31">
        <f t="shared" si="8"/>
        <v>0.046760163155192075</v>
      </c>
      <c r="K60" s="31">
        <f t="shared" si="8"/>
        <v>0.03908106491749651</v>
      </c>
      <c r="L60" s="31">
        <f t="shared" si="8"/>
        <v>0.03247259345423469</v>
      </c>
      <c r="M60" s="32">
        <f t="shared" si="8"/>
        <v>0.019624055866076254</v>
      </c>
      <c r="N60" s="31">
        <f t="shared" si="8"/>
        <v>0.04543594835749248</v>
      </c>
      <c r="O60" s="33">
        <f t="shared" si="8"/>
        <v>0.024138336997156562</v>
      </c>
    </row>
    <row r="61" spans="1:15" ht="19.5" customHeight="1">
      <c r="A61" s="4" t="s">
        <v>10</v>
      </c>
      <c r="B61" s="31">
        <f aca="true" t="shared" si="9" ref="B61:O61">IF(ISNUMBER(B13)=TRUE,B13/B$16,"")</f>
        <v>0.02970436545239965</v>
      </c>
      <c r="C61" s="31">
        <f t="shared" si="9"/>
        <v>0.023601499966738545</v>
      </c>
      <c r="D61" s="31">
        <f t="shared" si="9"/>
        <v>0.01360858326816688</v>
      </c>
      <c r="E61" s="31">
        <f t="shared" si="9"/>
        <v>0.32586222889362104</v>
      </c>
      <c r="F61" s="31">
        <f t="shared" si="9"/>
        <v>0.00415846834363591</v>
      </c>
      <c r="G61" s="31">
        <f t="shared" si="9"/>
        <v>0.03129872238461682</v>
      </c>
      <c r="H61" s="31">
        <f t="shared" si="9"/>
        <v>0.010026242562592933</v>
      </c>
      <c r="I61" s="31">
        <f t="shared" si="9"/>
        <v>0.0012001440024771734</v>
      </c>
      <c r="J61" s="31">
        <f t="shared" si="9"/>
        <v>0.0013173655542328393</v>
      </c>
      <c r="K61" s="31">
        <f t="shared" si="9"/>
        <v>0.0011563613983579268</v>
      </c>
      <c r="L61" s="31">
        <f t="shared" si="9"/>
        <v>0.001123948911597723</v>
      </c>
      <c r="M61" s="32">
        <f t="shared" si="9"/>
        <v>0.0937578894745745</v>
      </c>
      <c r="N61" s="31">
        <f t="shared" si="9"/>
        <v>0.022440073659497274</v>
      </c>
      <c r="O61" s="33">
        <f t="shared" si="9"/>
        <v>0.00706957214653886</v>
      </c>
    </row>
    <row r="62" spans="1:15" ht="19.5" customHeight="1">
      <c r="A62" s="4" t="s">
        <v>11</v>
      </c>
      <c r="B62" s="31">
        <f aca="true" t="shared" si="10" ref="B62:O62">IF(ISNUMBER(B14)=TRUE,B14/B$16,"")</f>
      </c>
      <c r="C62" s="31">
        <f t="shared" si="10"/>
        <v>0.0033564532408751854</v>
      </c>
      <c r="D62" s="31">
        <f t="shared" si="10"/>
        <v>0.31229303741064074</v>
      </c>
      <c r="E62" s="31">
        <f t="shared" si="10"/>
        <v>0.5429776888278812</v>
      </c>
      <c r="F62" s="31">
        <f t="shared" si="10"/>
      </c>
      <c r="G62" s="31">
        <f t="shared" si="10"/>
      </c>
      <c r="H62" s="31">
        <f t="shared" si="10"/>
        <v>0.8925275322649898</v>
      </c>
      <c r="I62" s="31">
        <f t="shared" si="10"/>
        <v>0.9898738770173066</v>
      </c>
      <c r="J62" s="31">
        <f t="shared" si="10"/>
        <v>0.0407547751846875</v>
      </c>
      <c r="K62" s="31">
        <f t="shared" si="10"/>
        <v>0.08405515035724191</v>
      </c>
      <c r="L62" s="31">
        <f t="shared" si="10"/>
        <v>0.13620240084653687</v>
      </c>
      <c r="M62" s="32">
        <f t="shared" si="10"/>
        <v>0.19485900659192187</v>
      </c>
      <c r="N62" s="31">
        <f t="shared" si="10"/>
        <v>0.19175948171220109</v>
      </c>
      <c r="O62" s="33">
        <f t="shared" si="10"/>
        <v>0.7442364812261472</v>
      </c>
    </row>
    <row r="63" spans="1:15" ht="19.5" customHeight="1">
      <c r="A63" s="4" t="s">
        <v>12</v>
      </c>
      <c r="B63" s="31">
        <f aca="true" t="shared" si="11" ref="B63:O63">IF(ISNUMBER(B15)=TRUE,B15/B$16,"")</f>
        <v>0.000998010516055801</v>
      </c>
      <c r="C63" s="31">
        <f t="shared" si="11"/>
        <v>0.0008154361499576166</v>
      </c>
      <c r="D63" s="31">
        <f t="shared" si="11"/>
        <v>0.27965900783768965</v>
      </c>
      <c r="E63" s="31">
        <f t="shared" si="11"/>
        <v>0.019854626004624655</v>
      </c>
      <c r="F63" s="31">
        <f t="shared" si="11"/>
        <v>0.01095891710514444</v>
      </c>
      <c r="G63" s="31">
        <f t="shared" si="11"/>
        <v>-0.16097893027888277</v>
      </c>
      <c r="H63" s="31">
        <f t="shared" si="11"/>
        <v>0.00011101026296085075</v>
      </c>
      <c r="I63" s="31">
        <f t="shared" si="11"/>
        <v>9.985690967619283E-05</v>
      </c>
      <c r="J63" s="31">
        <f t="shared" si="11"/>
        <v>0.054631516377653934</v>
      </c>
      <c r="K63" s="31">
        <f t="shared" si="11"/>
        <v>0.045724985770895524</v>
      </c>
      <c r="L63" s="31">
        <f t="shared" si="11"/>
        <v>0.03800289841095168</v>
      </c>
      <c r="M63" s="32">
        <f t="shared" si="11"/>
        <v>-0.10354720210469091</v>
      </c>
      <c r="N63" s="31">
        <f t="shared" si="11"/>
        <v>0.16270035380597092</v>
      </c>
      <c r="O63" s="33">
        <f t="shared" si="11"/>
        <v>0.00028674836407655154</v>
      </c>
    </row>
    <row r="64" spans="1:15" ht="19.5" customHeight="1">
      <c r="A64" s="6" t="s">
        <v>3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2015-12-02T08:36:30Z</dcterms:modified>
  <cp:category/>
  <cp:version/>
  <cp:contentType/>
  <cp:contentStatus/>
</cp:coreProperties>
</file>