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CO mac_inq" sheetId="1" r:id="rId1"/>
  </sheets>
  <definedNames>
    <definedName name="_xlnm.Print_Area" localSheetId="0">'CO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<sst xmlns="http://schemas.openxmlformats.org/spreadsheetml/2006/main" count="68" uniqueCount="37">
  <si>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</si>
  <si>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</si>
  <si>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</si>
  <si>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</si>
  <si>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</si>
  <si>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</si>
  <si>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</si>
  <si>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</si>
  <si>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</si>
  <si>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</si>
  <si>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</si>
  <si>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</si>
  <si>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</si>
  <si>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</si>
  <si>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</si>
  <si>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</si>
  <si>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</si>
  <si>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</si>
  <si>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</si>
  <si>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</si>
  <si>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</si>
  <si>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</si>
  <si>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</si>
  <si>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</si>
  <si>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</si>
  <si>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</si>
  <si>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</si>
  <si>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</si>
  <si>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</si>
  <si>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</si>
  <si>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</si>
  <si>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</si>
  <si>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</si>
  <si>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</si>
  <si>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</si>
  <si>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Como nel 2012 - dati finali (Fonte: INEMAR ARPA LOMBARDIA)</t>
  </si>
  <si>
    <t>Distribuzione  percentuale delle emissioni in provincia di Como nel 2012 - dati finali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</si>
</sst>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_ ;\-#,##0\ "/>
    <numFmt numFmtId="185" formatCode="#,##0.0"/>
    <numFmt numFmtId="186" formatCode="_-* #,##0.0_-;\-* #,##0.0_-;_-* &quot;-&quot;_-;_-@_-"/>
    <numFmt numFmtId="187" formatCode="0\ %"/>
    <numFmt numFmtId="188" formatCode="_-* #,##0.00_-;\-* #,##0.00_-;_-* &quot;-&quot;_-;_-@_-"/>
    <numFmt numFmtId="189" formatCode="_-* #,##0.000_-;\-* #,##0.000_-;_-* &quot;-&quot;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0.0"/>
    <numFmt numFmtId="198" formatCode="#,##0.0_ ;\-#,##0.0\ "/>
    <numFmt numFmtId="199" formatCode="#,##0.00_ ;\-#,##0.00\ "/>
    <numFmt numFmtId="200" formatCode="#,##0.000_ ;\-#,##0.000\ "/>
    <numFmt numFmtId="201" formatCode="#,##0.0000_ ;\-#,##0.0000\ "/>
    <numFmt numFmtId="202" formatCode="#,##0.00000_ ;\-#,##0.00000\ "/>
    <numFmt numFmtId="203" formatCode="#,##0.000000_ ;\-#,##0.000000\ "/>
    <numFmt numFmtId="204" formatCode="_-[$€-2]\ * #,##0.00_-;\-[$€-2]\ * #,##0.00_-;_-[$€-2]\ * &quot;-&quot;??_-"/>
    <numFmt numFmtId="205" formatCode="_-[$€-2]\ * #,##0.000_-;\-[$€-2]\ * #,##0.000_-;_-[$€-2]\ * &quot;-&quot;??_-"/>
    <numFmt numFmtId="206" formatCode="_-[$€-2]\ * #,##0.0_-;\-[$€-2]\ * #,##0.0_-;_-[$€-2]\ * &quot;-&quot;??_-"/>
    <numFmt numFmtId="207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.25"/>
      <color indexed="8"/>
      <name val="Times New Roman"/>
      <family val="1"/>
    </font>
    <font>
      <sz val="9.25"/>
      <color indexed="8"/>
      <name val="Times New Roman"/>
      <family val="1"/>
    </font>
    <font>
      <b/>
      <sz val="9.75"/>
      <color indexed="8"/>
      <name val="Times New Roman"/>
      <family val="1"/>
    </font>
    <font>
      <sz val="7.5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4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3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87" fontId="2" fillId="0" borderId="0" xfId="48" applyNumberFormat="1" applyFont="1" applyBorder="1" applyAlignment="1">
      <alignment vertical="center"/>
    </xf>
    <xf numFmtId="187" fontId="2" fillId="0" borderId="15" xfId="48" applyNumberFormat="1" applyFont="1" applyBorder="1" applyAlignment="1">
      <alignment vertical="center"/>
    </xf>
    <xf numFmtId="187" fontId="2" fillId="0" borderId="16" xfId="48" applyNumberFormat="1" applyFont="1" applyBorder="1" applyAlignment="1">
      <alignment vertical="center"/>
    </xf>
    <xf numFmtId="184" fontId="4" fillId="0" borderId="20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7" fontId="4" fillId="0" borderId="12" xfId="0" applyNumberFormat="1" applyFont="1" applyBorder="1" applyAlignment="1">
      <alignment vertical="center"/>
    </xf>
    <xf numFmtId="187" fontId="4" fillId="0" borderId="20" xfId="0" applyNumberFormat="1" applyFont="1" applyBorder="1" applyAlignment="1">
      <alignment vertical="center"/>
    </xf>
    <xf numFmtId="187" fontId="4" fillId="0" borderId="13" xfId="0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center" vertical="center"/>
    </xf>
    <xf numFmtId="185" fontId="2" fillId="0" borderId="15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185" fontId="2" fillId="0" borderId="21" xfId="0" applyNumberFormat="1" applyFont="1" applyBorder="1" applyAlignment="1">
      <alignment horizontal="center" vertical="center"/>
    </xf>
    <xf numFmtId="185" fontId="2" fillId="0" borderId="14" xfId="0" applyNumberFormat="1" applyFont="1" applyBorder="1" applyAlignment="1">
      <alignment horizontal="center" vertical="center"/>
    </xf>
    <xf numFmtId="185" fontId="2" fillId="0" borderId="22" xfId="0" applyNumberFormat="1" applyFont="1" applyBorder="1" applyAlignment="1">
      <alignment horizontal="center" vertical="center"/>
    </xf>
    <xf numFmtId="185" fontId="2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3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1225"/>
          <c:w val="0.981"/>
          <c:h val="0.790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'CO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'CO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'CO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'CO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'CO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'CO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'CO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'CO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'CO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'CO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'CO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mac_inq'!$B$15:$O$15</c:f>
              <c:numCache/>
            </c:numRef>
          </c:val>
          <c:shape val="cylinder"/>
        </c:ser>
        <c:overlap val="100"/>
        <c:shape val="cylinder"/>
        <c:axId val="8310243"/>
        <c:axId val="7683324"/>
      </c:bar3DChart>
      <c:catAx>
        <c:axId val="83102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7683324"/>
        <c:crosses val="autoZero"/>
        <c:auto val="1"/>
        <c:lblOffset val="100"/>
        <c:tickLblSkip val="1"/>
        <c:noMultiLvlLbl val="0"/>
      </c:catAx>
      <c:valAx>
        <c:axId val="768332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310243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85"/>
          <c:y val="0.8125"/>
          <c:w val="0.8595"/>
          <c:h val="0.1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561975</xdr:colOff>
      <xdr:row>48</xdr:row>
      <xdr:rowOff>104775</xdr:rowOff>
    </xdr:to>
    <xdr:graphicFrame>
      <xdr:nvGraphicFramePr>
        <xdr:cNvPr id="1" name="Grafico 1"/>
        <xdr:cNvGraphicFramePr/>
      </xdr:nvGraphicFramePr>
      <xdr:xfrm>
        <a:off x="104775" y="4743450"/>
        <a:ext cx="93059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20.421875" style="0" customWidth="1"/>
    <col min="2" max="2" width="8.28125" style="0" customWidth="1"/>
    <col min="3" max="4" width="9.28125" style="0" customWidth="1"/>
    <col min="5" max="5" width="8.7109375" style="0" customWidth="1"/>
    <col min="6" max="6" width="8.8515625" style="0" customWidth="1"/>
    <col min="7" max="8" width="8.28125" style="0" customWidth="1"/>
    <col min="9" max="9" width="8.140625" style="0" customWidth="1"/>
    <col min="10" max="10" width="8.28125" style="0" customWidth="1"/>
    <col min="11" max="11" width="8.00390625" style="0" customWidth="1"/>
    <col min="12" max="12" width="8.140625" style="0" customWidth="1"/>
    <col min="14" max="14" width="9.57421875" style="0" customWidth="1"/>
  </cols>
  <sheetData>
    <row r="1" spans="1:15" ht="25.5" customHeight="1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2" t="s">
        <v>33</v>
      </c>
      <c r="N3" s="9" t="s">
        <v>28</v>
      </c>
      <c r="O3" s="10" t="s">
        <v>30</v>
      </c>
    </row>
    <row r="4" spans="1:15" ht="15.75">
      <c r="A4" s="23"/>
      <c r="B4" s="24" t="s">
        <v>31</v>
      </c>
      <c r="C4" s="24" t="s">
        <v>31</v>
      </c>
      <c r="D4" s="24" t="s">
        <v>31</v>
      </c>
      <c r="E4" s="24" t="s">
        <v>31</v>
      </c>
      <c r="F4" s="24" t="s">
        <v>31</v>
      </c>
      <c r="G4" s="24" t="s">
        <v>32</v>
      </c>
      <c r="H4" s="24" t="s">
        <v>31</v>
      </c>
      <c r="I4" s="24" t="s">
        <v>31</v>
      </c>
      <c r="J4" s="24" t="s">
        <v>31</v>
      </c>
      <c r="K4" s="24" t="s">
        <v>31</v>
      </c>
      <c r="L4" s="24" t="s">
        <v>31</v>
      </c>
      <c r="M4" s="25" t="s">
        <v>32</v>
      </c>
      <c r="N4" s="24" t="s">
        <v>31</v>
      </c>
      <c r="O4" s="26" t="s">
        <v>32</v>
      </c>
    </row>
    <row r="5" spans="1:15" ht="21.75" customHeight="1">
      <c r="A5" s="4" t="s">
        <v>4</v>
      </c>
      <c r="B5" s="39">
        <v>0.673648</v>
      </c>
      <c r="C5" s="12">
        <v>23.846668</v>
      </c>
      <c r="D5" s="40">
        <v>0.888747</v>
      </c>
      <c r="E5" s="40">
        <v>1.356656</v>
      </c>
      <c r="F5" s="40">
        <v>5.354333</v>
      </c>
      <c r="G5" s="40">
        <v>6.7692</v>
      </c>
      <c r="H5" s="40">
        <v>0.831158</v>
      </c>
      <c r="I5" s="40"/>
      <c r="J5" s="40">
        <v>0.76109</v>
      </c>
      <c r="K5" s="40">
        <v>0.78215</v>
      </c>
      <c r="L5" s="41">
        <v>0.81023</v>
      </c>
      <c r="M5" s="39">
        <v>7.050801</v>
      </c>
      <c r="N5" s="12">
        <v>30.589651</v>
      </c>
      <c r="O5" s="41">
        <v>0.539477</v>
      </c>
    </row>
    <row r="6" spans="1:15" ht="21.75" customHeight="1">
      <c r="A6" s="4" t="s">
        <v>5</v>
      </c>
      <c r="B6" s="13">
        <v>71.547279</v>
      </c>
      <c r="C6" s="14">
        <v>877.665549</v>
      </c>
      <c r="D6" s="14">
        <v>1055.898499</v>
      </c>
      <c r="E6" s="14">
        <v>620.647009</v>
      </c>
      <c r="F6" s="14">
        <v>7102.263315</v>
      </c>
      <c r="G6" s="14">
        <v>1105.471467</v>
      </c>
      <c r="H6" s="14">
        <v>45.826402</v>
      </c>
      <c r="I6" s="14">
        <v>17.75065</v>
      </c>
      <c r="J6" s="14">
        <v>890.684539</v>
      </c>
      <c r="K6" s="14">
        <v>904.46898</v>
      </c>
      <c r="L6" s="15">
        <v>951.07533</v>
      </c>
      <c r="M6" s="13">
        <v>1134.643911</v>
      </c>
      <c r="N6" s="14">
        <v>2916.588505</v>
      </c>
      <c r="O6" s="15">
        <v>22.360386</v>
      </c>
    </row>
    <row r="7" spans="1:15" ht="21.75" customHeight="1">
      <c r="A7" s="4" t="s">
        <v>6</v>
      </c>
      <c r="B7" s="13">
        <v>69.820051</v>
      </c>
      <c r="C7" s="14">
        <v>1344.416095</v>
      </c>
      <c r="D7" s="14">
        <v>282.782867</v>
      </c>
      <c r="E7" s="14">
        <v>34.721034</v>
      </c>
      <c r="F7" s="14">
        <v>693.90264</v>
      </c>
      <c r="G7" s="14">
        <v>389.428156</v>
      </c>
      <c r="H7" s="14">
        <v>20.111739</v>
      </c>
      <c r="I7" s="14">
        <v>48.570809</v>
      </c>
      <c r="J7" s="14">
        <v>44.69906</v>
      </c>
      <c r="K7" s="14">
        <v>56.50875</v>
      </c>
      <c r="L7" s="15">
        <v>78.59072</v>
      </c>
      <c r="M7" s="13">
        <v>396.289477</v>
      </c>
      <c r="N7" s="14">
        <v>1999.785888</v>
      </c>
      <c r="O7" s="15">
        <v>34.266406</v>
      </c>
    </row>
    <row r="8" spans="1:15" ht="21.75" customHeight="1">
      <c r="A8" s="4" t="s">
        <v>7</v>
      </c>
      <c r="B8" s="13">
        <v>189.906</v>
      </c>
      <c r="C8" s="14"/>
      <c r="D8" s="14">
        <v>280.846234</v>
      </c>
      <c r="E8" s="16">
        <v>0.630435</v>
      </c>
      <c r="F8" s="14"/>
      <c r="G8" s="14">
        <v>334.85</v>
      </c>
      <c r="H8" s="14"/>
      <c r="I8" s="16">
        <v>2.045</v>
      </c>
      <c r="J8" s="16">
        <v>8.39357</v>
      </c>
      <c r="K8" s="14">
        <v>23.45394</v>
      </c>
      <c r="L8" s="15">
        <v>27.61914</v>
      </c>
      <c r="M8" s="13">
        <v>334.86576</v>
      </c>
      <c r="N8" s="14">
        <v>280.85506</v>
      </c>
      <c r="O8" s="36">
        <v>6.054848</v>
      </c>
    </row>
    <row r="9" spans="1:15" ht="21.75" customHeight="1">
      <c r="A9" s="4" t="s">
        <v>13</v>
      </c>
      <c r="B9" s="13"/>
      <c r="C9" s="14"/>
      <c r="D9" s="14">
        <v>426.711207</v>
      </c>
      <c r="E9" s="14">
        <v>5103.858814</v>
      </c>
      <c r="F9" s="14"/>
      <c r="G9" s="14"/>
      <c r="H9" s="14"/>
      <c r="I9" s="14"/>
      <c r="J9" s="14"/>
      <c r="K9" s="14"/>
      <c r="L9" s="15"/>
      <c r="M9" s="13">
        <v>127.59647</v>
      </c>
      <c r="N9" s="14">
        <v>498.16523</v>
      </c>
      <c r="O9" s="15"/>
    </row>
    <row r="10" spans="1:15" ht="21.75" customHeight="1">
      <c r="A10" s="4" t="s">
        <v>8</v>
      </c>
      <c r="B10" s="37">
        <v>0.000525</v>
      </c>
      <c r="C10" s="16">
        <v>0.001577</v>
      </c>
      <c r="D10" s="14">
        <v>5189.724089</v>
      </c>
      <c r="E10" s="14"/>
      <c r="F10" s="14"/>
      <c r="G10" s="14"/>
      <c r="H10" s="14"/>
      <c r="I10" s="16">
        <v>1.3618</v>
      </c>
      <c r="J10" s="14">
        <v>64.11535</v>
      </c>
      <c r="K10" s="14">
        <v>68.44508</v>
      </c>
      <c r="L10" s="15">
        <v>101.06924</v>
      </c>
      <c r="M10" s="13">
        <v>131.285027</v>
      </c>
      <c r="N10" s="14">
        <v>5189.726014</v>
      </c>
      <c r="O10" s="36">
        <v>0.080151</v>
      </c>
    </row>
    <row r="11" spans="1:15" ht="21.75" customHeight="1">
      <c r="A11" s="4" t="s">
        <v>2</v>
      </c>
      <c r="B11" s="37">
        <v>6.35578</v>
      </c>
      <c r="C11" s="14">
        <v>4013.760254</v>
      </c>
      <c r="D11" s="14">
        <v>1001.801158</v>
      </c>
      <c r="E11" s="14">
        <v>80.768353</v>
      </c>
      <c r="F11" s="14">
        <v>4290.892478145612</v>
      </c>
      <c r="G11" s="14">
        <v>1049.011469</v>
      </c>
      <c r="H11" s="14">
        <v>38.28612</v>
      </c>
      <c r="I11" s="14">
        <v>57.447244</v>
      </c>
      <c r="J11" s="14">
        <v>225.056697</v>
      </c>
      <c r="K11" s="14">
        <v>301.048559</v>
      </c>
      <c r="L11" s="15">
        <v>380.714788</v>
      </c>
      <c r="M11" s="13">
        <v>1062.439949</v>
      </c>
      <c r="N11" s="14">
        <v>6371.71765300267</v>
      </c>
      <c r="O11" s="15">
        <v>90.836793</v>
      </c>
    </row>
    <row r="12" spans="1:15" ht="21.75" customHeight="1">
      <c r="A12" s="4" t="s">
        <v>9</v>
      </c>
      <c r="B12" s="37">
        <v>6.134634</v>
      </c>
      <c r="C12" s="14">
        <v>276.422165</v>
      </c>
      <c r="D12" s="14">
        <v>23.845546</v>
      </c>
      <c r="E12" s="16">
        <v>0.301539</v>
      </c>
      <c r="F12" s="14">
        <v>72.604361</v>
      </c>
      <c r="G12" s="14">
        <v>20.31854</v>
      </c>
      <c r="H12" s="16">
        <v>0.931814</v>
      </c>
      <c r="I12" s="16">
        <v>0.028537</v>
      </c>
      <c r="J12" s="14">
        <v>10.49624</v>
      </c>
      <c r="K12" s="14">
        <v>10.94265</v>
      </c>
      <c r="L12" s="15">
        <v>13.98225</v>
      </c>
      <c r="M12" s="13">
        <v>20.60376</v>
      </c>
      <c r="N12" s="14">
        <v>369.071293</v>
      </c>
      <c r="O12" s="36">
        <v>6.202799</v>
      </c>
    </row>
    <row r="13" spans="1:15" ht="21.75" customHeight="1">
      <c r="A13" s="4" t="s">
        <v>10</v>
      </c>
      <c r="B13" s="13">
        <v>342.838319</v>
      </c>
      <c r="C13" s="14">
        <v>949.583097</v>
      </c>
      <c r="D13" s="14">
        <v>265.294819</v>
      </c>
      <c r="E13" s="14">
        <v>2682.638025</v>
      </c>
      <c r="F13" s="14">
        <v>413.649678</v>
      </c>
      <c r="G13" s="14">
        <v>45.738901</v>
      </c>
      <c r="H13" s="14">
        <v>22.665207</v>
      </c>
      <c r="I13" s="14">
        <v>11.55248</v>
      </c>
      <c r="J13" s="14">
        <v>29.57299</v>
      </c>
      <c r="K13" s="14">
        <v>29.67891</v>
      </c>
      <c r="L13" s="15">
        <v>29.97475</v>
      </c>
      <c r="M13" s="13">
        <v>119.55908</v>
      </c>
      <c r="N13" s="14">
        <v>1506.844594</v>
      </c>
      <c r="O13" s="15">
        <v>32.037148</v>
      </c>
    </row>
    <row r="14" spans="1:15" ht="21.75" customHeight="1">
      <c r="A14" s="4" t="s">
        <v>11</v>
      </c>
      <c r="B14" s="13"/>
      <c r="C14" s="16">
        <v>4.5188</v>
      </c>
      <c r="D14" s="14">
        <v>773.919421</v>
      </c>
      <c r="E14" s="14">
        <v>1624.606631</v>
      </c>
      <c r="F14" s="14"/>
      <c r="G14" s="14"/>
      <c r="H14" s="14">
        <v>118.816434</v>
      </c>
      <c r="I14" s="14">
        <v>745.292204</v>
      </c>
      <c r="J14" s="16">
        <v>0.74785</v>
      </c>
      <c r="K14" s="16">
        <v>2.20343</v>
      </c>
      <c r="L14" s="36">
        <v>5.04251</v>
      </c>
      <c r="M14" s="13">
        <v>76.022446</v>
      </c>
      <c r="N14" s="14">
        <v>802.176841</v>
      </c>
      <c r="O14" s="15">
        <v>43.936317</v>
      </c>
    </row>
    <row r="15" spans="1:15" ht="21.75" customHeight="1">
      <c r="A15" s="4" t="s">
        <v>12</v>
      </c>
      <c r="B15" s="20">
        <v>12.907051</v>
      </c>
      <c r="C15" s="17">
        <v>63.34313</v>
      </c>
      <c r="D15" s="14">
        <v>3599.109408</v>
      </c>
      <c r="E15" s="17">
        <v>1042.625114</v>
      </c>
      <c r="F15" s="17">
        <v>1787.8887</v>
      </c>
      <c r="G15" s="17">
        <v>-584.735058</v>
      </c>
      <c r="H15" s="42">
        <v>0.946134</v>
      </c>
      <c r="I15" s="17">
        <v>13.919</v>
      </c>
      <c r="J15" s="17">
        <v>291.06643</v>
      </c>
      <c r="K15" s="14">
        <v>309.85995</v>
      </c>
      <c r="L15" s="18">
        <v>323.88496</v>
      </c>
      <c r="M15" s="20">
        <v>-558.387483</v>
      </c>
      <c r="N15" s="17">
        <v>3887.652535</v>
      </c>
      <c r="O15" s="38">
        <v>2.599139</v>
      </c>
    </row>
    <row r="16" spans="1:15" ht="21.75" customHeight="1">
      <c r="A16" s="6" t="s">
        <v>3</v>
      </c>
      <c r="B16" s="19">
        <f aca="true" t="shared" si="0" ref="B16:O16">SUM(B5:B15)</f>
        <v>700.183287</v>
      </c>
      <c r="C16" s="19">
        <f t="shared" si="0"/>
        <v>7553.5573349999995</v>
      </c>
      <c r="D16" s="19">
        <f t="shared" si="0"/>
        <v>12900.821995000002</v>
      </c>
      <c r="E16" s="19">
        <f t="shared" si="0"/>
        <v>11192.153610000001</v>
      </c>
      <c r="F16" s="19">
        <f t="shared" si="0"/>
        <v>14366.55550514561</v>
      </c>
      <c r="G16" s="19">
        <f t="shared" si="0"/>
        <v>2366.852675</v>
      </c>
      <c r="H16" s="19">
        <f t="shared" si="0"/>
        <v>248.41500800000003</v>
      </c>
      <c r="I16" s="19">
        <f t="shared" si="0"/>
        <v>897.967724</v>
      </c>
      <c r="J16" s="19">
        <f t="shared" si="0"/>
        <v>1565.5938159999998</v>
      </c>
      <c r="K16" s="19">
        <f t="shared" si="0"/>
        <v>1707.392399</v>
      </c>
      <c r="L16" s="19">
        <f t="shared" si="0"/>
        <v>1912.763918</v>
      </c>
      <c r="M16" s="31">
        <f t="shared" si="0"/>
        <v>2851.969198</v>
      </c>
      <c r="N16" s="19">
        <f t="shared" si="0"/>
        <v>23853.17326400267</v>
      </c>
      <c r="O16" s="21">
        <f t="shared" si="0"/>
        <v>238.913464</v>
      </c>
    </row>
    <row r="17" spans="1:12" ht="12.75">
      <c r="A17" s="1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7" ht="15.75" customHeight="1">
      <c r="A18" s="5"/>
      <c r="G18" s="5"/>
    </row>
    <row r="50" spans="1:15" ht="15.75">
      <c r="A50" s="44" t="s">
        <v>36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2" spans="1:15" ht="41.2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7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28">
        <f aca="true" t="shared" si="1" ref="B53:O53">IF(ISNUMBER(B5)=TRUE,B5/B$16,"")</f>
        <v>0.0009621023702041035</v>
      </c>
      <c r="C53" s="28">
        <f t="shared" si="1"/>
        <v>0.003157011583072865</v>
      </c>
      <c r="D53" s="28">
        <f t="shared" si="1"/>
        <v>6.889072652459304E-05</v>
      </c>
      <c r="E53" s="28">
        <f t="shared" si="1"/>
        <v>0.00012121491960116155</v>
      </c>
      <c r="F53" s="28">
        <f t="shared" si="1"/>
        <v>0.00037269427581874167</v>
      </c>
      <c r="G53" s="28">
        <f t="shared" si="1"/>
        <v>0.002860000570166455</v>
      </c>
      <c r="H53" s="28">
        <f t="shared" si="1"/>
        <v>0.003345844547363257</v>
      </c>
      <c r="I53" s="28">
        <f t="shared" si="1"/>
      </c>
      <c r="J53" s="28">
        <f t="shared" si="1"/>
        <v>0.00048613503210209416</v>
      </c>
      <c r="K53" s="28">
        <f t="shared" si="1"/>
        <v>0.00045809621763462003</v>
      </c>
      <c r="L53" s="28">
        <f t="shared" si="1"/>
        <v>0.00042359121916476887</v>
      </c>
      <c r="M53" s="29">
        <f t="shared" si="1"/>
        <v>0.002472257065379428</v>
      </c>
      <c r="N53" s="28">
        <f t="shared" si="1"/>
        <v>0.0012824143212074634</v>
      </c>
      <c r="O53" s="30">
        <f t="shared" si="1"/>
        <v>0.002258043523239862</v>
      </c>
    </row>
    <row r="54" spans="1:15" ht="19.5" customHeight="1">
      <c r="A54" s="4" t="s">
        <v>5</v>
      </c>
      <c r="B54" s="28">
        <f aca="true" t="shared" si="2" ref="B54:O54">IF(ISNUMBER(B6)=TRUE,B6/B$16,"")</f>
        <v>0.10218364295233458</v>
      </c>
      <c r="C54" s="28">
        <f t="shared" si="2"/>
        <v>0.11619234621193222</v>
      </c>
      <c r="D54" s="28">
        <f t="shared" si="2"/>
        <v>0.08184738146214533</v>
      </c>
      <c r="E54" s="28">
        <f t="shared" si="2"/>
        <v>0.05545376078876029</v>
      </c>
      <c r="F54" s="28">
        <f t="shared" si="2"/>
        <v>0.49436090038814184</v>
      </c>
      <c r="G54" s="28">
        <f t="shared" si="2"/>
        <v>0.46706391093818295</v>
      </c>
      <c r="H54" s="28">
        <f t="shared" si="2"/>
        <v>0.18447517470442043</v>
      </c>
      <c r="I54" s="28">
        <f t="shared" si="2"/>
        <v>0.019767581312310063</v>
      </c>
      <c r="J54" s="28">
        <f t="shared" si="2"/>
        <v>0.5689116358901102</v>
      </c>
      <c r="K54" s="28">
        <f t="shared" si="2"/>
        <v>0.5297370308839005</v>
      </c>
      <c r="L54" s="28">
        <f t="shared" si="2"/>
        <v>0.4972256748728569</v>
      </c>
      <c r="M54" s="29">
        <f t="shared" si="2"/>
        <v>0.3978457803105628</v>
      </c>
      <c r="N54" s="28">
        <f t="shared" si="2"/>
        <v>0.12227255773140615</v>
      </c>
      <c r="O54" s="30">
        <f t="shared" si="2"/>
        <v>0.09359198776675055</v>
      </c>
    </row>
    <row r="55" spans="1:15" ht="19.5" customHeight="1">
      <c r="A55" s="4" t="s">
        <v>6</v>
      </c>
      <c r="B55" s="28">
        <f aca="true" t="shared" si="3" ref="B55:O55">IF(ISNUMBER(B7)=TRUE,B7/B$16,"")</f>
        <v>0.09971682029022783</v>
      </c>
      <c r="C55" s="28">
        <f t="shared" si="3"/>
        <v>0.1779844959633182</v>
      </c>
      <c r="D55" s="28">
        <f t="shared" si="3"/>
        <v>0.021919755741889837</v>
      </c>
      <c r="E55" s="28">
        <f t="shared" si="3"/>
        <v>0.0031022656773560847</v>
      </c>
      <c r="F55" s="28">
        <f t="shared" si="3"/>
        <v>0.04829986142130365</v>
      </c>
      <c r="G55" s="28">
        <f t="shared" si="3"/>
        <v>0.16453417659381778</v>
      </c>
      <c r="H55" s="28">
        <f t="shared" si="3"/>
        <v>0.08096024133936383</v>
      </c>
      <c r="I55" s="28">
        <f t="shared" si="3"/>
        <v>0.05408970467628968</v>
      </c>
      <c r="J55" s="28">
        <f t="shared" si="3"/>
        <v>0.028550866478384205</v>
      </c>
      <c r="K55" s="28">
        <f t="shared" si="3"/>
        <v>0.03309652194369409</v>
      </c>
      <c r="L55" s="28">
        <f t="shared" si="3"/>
        <v>0.0410875170011441</v>
      </c>
      <c r="M55" s="29">
        <f t="shared" si="3"/>
        <v>0.13895293023427668</v>
      </c>
      <c r="N55" s="28">
        <f t="shared" si="3"/>
        <v>0.08383731027594217</v>
      </c>
      <c r="O55" s="30">
        <f t="shared" si="3"/>
        <v>0.14342601470128952</v>
      </c>
    </row>
    <row r="56" spans="1:15" ht="19.5" customHeight="1">
      <c r="A56" s="4" t="s">
        <v>7</v>
      </c>
      <c r="B56" s="28">
        <f aca="true" t="shared" si="4" ref="B56:O56">IF(ISNUMBER(B8)=TRUE,B8/B$16,"")</f>
        <v>0.27122326900099236</v>
      </c>
      <c r="C56" s="28">
        <f t="shared" si="4"/>
      </c>
      <c r="D56" s="28">
        <f t="shared" si="4"/>
        <v>0.02176963871828075</v>
      </c>
      <c r="E56" s="28">
        <f t="shared" si="4"/>
        <v>5.6328301233885573E-05</v>
      </c>
      <c r="F56" s="28">
        <f t="shared" si="4"/>
      </c>
      <c r="G56" s="28">
        <f t="shared" si="4"/>
        <v>0.1414747962713818</v>
      </c>
      <c r="H56" s="28">
        <f t="shared" si="4"/>
      </c>
      <c r="I56" s="28">
        <f t="shared" si="4"/>
        <v>0.00227736470403473</v>
      </c>
      <c r="J56" s="28">
        <f t="shared" si="4"/>
        <v>0.0053612692604043865</v>
      </c>
      <c r="K56" s="28">
        <f t="shared" si="4"/>
        <v>0.013736701659054298</v>
      </c>
      <c r="L56" s="28">
        <f t="shared" si="4"/>
        <v>0.0144393878094892</v>
      </c>
      <c r="M56" s="29">
        <f t="shared" si="4"/>
        <v>0.11741562995660378</v>
      </c>
      <c r="N56" s="28">
        <f t="shared" si="4"/>
        <v>0.01177432691623652</v>
      </c>
      <c r="O56" s="30">
        <f t="shared" si="4"/>
        <v>0.025343268222003595</v>
      </c>
    </row>
    <row r="57" spans="1:15" ht="19.5" customHeight="1">
      <c r="A57" s="4" t="s">
        <v>13</v>
      </c>
      <c r="B57" s="28">
        <f aca="true" t="shared" si="5" ref="B57:O57">IF(ISNUMBER(B9)=TRUE,B9/B$16,"")</f>
      </c>
      <c r="C57" s="28">
        <f t="shared" si="5"/>
      </c>
      <c r="D57" s="28">
        <f t="shared" si="5"/>
        <v>0.03307628050099298</v>
      </c>
      <c r="E57" s="28">
        <f t="shared" si="5"/>
        <v>0.45602115480614813</v>
      </c>
      <c r="F57" s="28">
        <f t="shared" si="5"/>
      </c>
      <c r="G57" s="28">
        <f t="shared" si="5"/>
      </c>
      <c r="H57" s="28">
        <f t="shared" si="5"/>
      </c>
      <c r="I57" s="28">
        <f t="shared" si="5"/>
      </c>
      <c r="J57" s="28">
        <f t="shared" si="5"/>
      </c>
      <c r="K57" s="28">
        <f t="shared" si="5"/>
      </c>
      <c r="L57" s="28">
        <f t="shared" si="5"/>
      </c>
      <c r="M57" s="29">
        <f t="shared" si="5"/>
        <v>0.044739778427298434</v>
      </c>
      <c r="N57" s="28">
        <f t="shared" si="5"/>
        <v>0.020884652305435257</v>
      </c>
      <c r="O57" s="30">
        <f t="shared" si="5"/>
      </c>
    </row>
    <row r="58" spans="1:15" ht="19.5" customHeight="1">
      <c r="A58" s="4" t="s">
        <v>8</v>
      </c>
      <c r="B58" s="28">
        <f aca="true" t="shared" si="6" ref="B58:O58">IF(ISNUMBER(B10)=TRUE,B10/B$16,"")</f>
        <v>7.498036724775466E-07</v>
      </c>
      <c r="C58" s="28">
        <f t="shared" si="6"/>
        <v>2.0877580324873513E-07</v>
      </c>
      <c r="D58" s="28">
        <f t="shared" si="6"/>
        <v>0.402278559537632</v>
      </c>
      <c r="E58" s="28">
        <f t="shared" si="6"/>
      </c>
      <c r="F58" s="28">
        <f t="shared" si="6"/>
      </c>
      <c r="G58" s="28">
        <f t="shared" si="6"/>
      </c>
      <c r="H58" s="28">
        <f t="shared" si="6"/>
      </c>
      <c r="I58" s="28">
        <f t="shared" si="6"/>
        <v>0.0015165355765058655</v>
      </c>
      <c r="J58" s="28">
        <f t="shared" si="6"/>
        <v>0.04095273585316717</v>
      </c>
      <c r="K58" s="28">
        <f t="shared" si="6"/>
        <v>0.04008749250616759</v>
      </c>
      <c r="L58" s="28">
        <f t="shared" si="6"/>
        <v>0.05283936979827533</v>
      </c>
      <c r="M58" s="29">
        <f t="shared" si="6"/>
        <v>0.04603311532679464</v>
      </c>
      <c r="N58" s="28">
        <f t="shared" si="6"/>
        <v>0.21756962717543016</v>
      </c>
      <c r="O58" s="30">
        <f t="shared" si="6"/>
        <v>0.00033548130213372987</v>
      </c>
    </row>
    <row r="59" spans="1:15" ht="19.5" customHeight="1">
      <c r="A59" s="4" t="s">
        <v>2</v>
      </c>
      <c r="B59" s="28">
        <f aca="true" t="shared" si="7" ref="B59:O59">IF(ISNUMBER(B11)=TRUE,B11/B$16,"")</f>
        <v>0.00907730892468446</v>
      </c>
      <c r="C59" s="28">
        <f t="shared" si="7"/>
        <v>0.531373507340962</v>
      </c>
      <c r="D59" s="28">
        <f t="shared" si="7"/>
        <v>0.07765405633751633</v>
      </c>
      <c r="E59" s="28">
        <f t="shared" si="7"/>
        <v>0.007216515767603014</v>
      </c>
      <c r="F59" s="28">
        <f t="shared" si="7"/>
        <v>0.2986723210451357</v>
      </c>
      <c r="G59" s="28">
        <f t="shared" si="7"/>
        <v>0.4432094485982318</v>
      </c>
      <c r="H59" s="28">
        <f t="shared" si="7"/>
        <v>0.15412160605046854</v>
      </c>
      <c r="I59" s="28">
        <f t="shared" si="7"/>
        <v>0.06397473145705179</v>
      </c>
      <c r="J59" s="28">
        <f t="shared" si="7"/>
        <v>0.14375165173749002</v>
      </c>
      <c r="K59" s="28">
        <f t="shared" si="7"/>
        <v>0.17632066253564246</v>
      </c>
      <c r="L59" s="28">
        <f t="shared" si="7"/>
        <v>0.19903908915119967</v>
      </c>
      <c r="M59" s="29">
        <f t="shared" si="7"/>
        <v>0.3725285496579196</v>
      </c>
      <c r="N59" s="28">
        <f t="shared" si="7"/>
        <v>0.26712243199182073</v>
      </c>
      <c r="O59" s="30">
        <f t="shared" si="7"/>
        <v>0.3802079275029891</v>
      </c>
    </row>
    <row r="60" spans="1:15" ht="19.5" customHeight="1">
      <c r="A60" s="4" t="s">
        <v>9</v>
      </c>
      <c r="B60" s="28">
        <f aca="true" t="shared" si="8" ref="B60:O60">IF(ISNUMBER(B12)=TRUE,B12/B$16,"")</f>
        <v>0.008761468766677376</v>
      </c>
      <c r="C60" s="28">
        <f t="shared" si="8"/>
        <v>0.03659496482791972</v>
      </c>
      <c r="D60" s="28">
        <f t="shared" si="8"/>
        <v>0.0018483741585801172</v>
      </c>
      <c r="E60" s="28">
        <f t="shared" si="8"/>
        <v>2.694199977121293E-05</v>
      </c>
      <c r="F60" s="28">
        <f t="shared" si="8"/>
        <v>0.0050537069218850395</v>
      </c>
      <c r="G60" s="28">
        <f t="shared" si="8"/>
        <v>0.008584623882430704</v>
      </c>
      <c r="H60" s="28">
        <f t="shared" si="8"/>
        <v>0.003751037457447015</v>
      </c>
      <c r="I60" s="28">
        <f t="shared" si="8"/>
        <v>3.1779538659676815E-05</v>
      </c>
      <c r="J60" s="28">
        <f t="shared" si="8"/>
        <v>0.006704318765653582</v>
      </c>
      <c r="K60" s="28">
        <f t="shared" si="8"/>
        <v>0.006408983667965831</v>
      </c>
      <c r="L60" s="28">
        <f t="shared" si="8"/>
        <v>0.0073099716428256046</v>
      </c>
      <c r="M60" s="29">
        <f t="shared" si="8"/>
        <v>0.007224397800105554</v>
      </c>
      <c r="N60" s="28">
        <f t="shared" si="8"/>
        <v>0.015472628690329154</v>
      </c>
      <c r="O60" s="30">
        <f t="shared" si="8"/>
        <v>0.025962534283961492</v>
      </c>
    </row>
    <row r="61" spans="1:15" ht="19.5" customHeight="1">
      <c r="A61" s="4" t="s">
        <v>10</v>
      </c>
      <c r="B61" s="28">
        <f aca="true" t="shared" si="9" ref="B61:O61">IF(ISNUMBER(B13)=TRUE,B13/B$16,"")</f>
        <v>0.48964082028995937</v>
      </c>
      <c r="C61" s="28">
        <f t="shared" si="9"/>
        <v>0.1257133632388057</v>
      </c>
      <c r="D61" s="28">
        <f t="shared" si="9"/>
        <v>0.02056417948428564</v>
      </c>
      <c r="E61" s="28">
        <f t="shared" si="9"/>
        <v>0.23968917140335783</v>
      </c>
      <c r="F61" s="28">
        <f t="shared" si="9"/>
        <v>0.028792543755658397</v>
      </c>
      <c r="G61" s="28">
        <f t="shared" si="9"/>
        <v>0.0193247773649452</v>
      </c>
      <c r="H61" s="28">
        <f t="shared" si="9"/>
        <v>0.09123928212904107</v>
      </c>
      <c r="I61" s="28">
        <f t="shared" si="9"/>
        <v>0.012865139460179528</v>
      </c>
      <c r="J61" s="28">
        <f t="shared" si="9"/>
        <v>0.018889311964425903</v>
      </c>
      <c r="K61" s="28">
        <f t="shared" si="9"/>
        <v>0.017382594661533336</v>
      </c>
      <c r="L61" s="28">
        <f t="shared" si="9"/>
        <v>0.015670909367289727</v>
      </c>
      <c r="M61" s="29">
        <f t="shared" si="9"/>
        <v>0.041921588803919475</v>
      </c>
      <c r="N61" s="28">
        <f t="shared" si="9"/>
        <v>0.0631716617878264</v>
      </c>
      <c r="O61" s="30">
        <f t="shared" si="9"/>
        <v>0.13409519691196642</v>
      </c>
    </row>
    <row r="62" spans="1:15" ht="19.5" customHeight="1">
      <c r="A62" s="4" t="s">
        <v>11</v>
      </c>
      <c r="B62" s="28">
        <f aca="true" t="shared" si="10" ref="B62:O62">IF(ISNUMBER(B14)=TRUE,B14/B$16,"")</f>
      </c>
      <c r="C62" s="28">
        <f t="shared" si="10"/>
        <v>0.0005982346859355639</v>
      </c>
      <c r="D62" s="28">
        <f t="shared" si="10"/>
        <v>0.05998993097493707</v>
      </c>
      <c r="E62" s="28">
        <f t="shared" si="10"/>
        <v>0.14515585539752077</v>
      </c>
      <c r="F62" s="28">
        <f t="shared" si="10"/>
      </c>
      <c r="G62" s="28">
        <f t="shared" si="10"/>
      </c>
      <c r="H62" s="28">
        <f t="shared" si="10"/>
        <v>0.4782981308440108</v>
      </c>
      <c r="I62" s="28">
        <f t="shared" si="10"/>
        <v>0.8299766061524946</v>
      </c>
      <c r="J62" s="28">
        <f t="shared" si="10"/>
        <v>0.0004776781770323498</v>
      </c>
      <c r="K62" s="28">
        <f t="shared" si="10"/>
        <v>0.0012905234914308646</v>
      </c>
      <c r="L62" s="28">
        <f t="shared" si="10"/>
        <v>0.0026362427440980198</v>
      </c>
      <c r="M62" s="29">
        <f t="shared" si="10"/>
        <v>0.026656124495773748</v>
      </c>
      <c r="N62" s="28">
        <f t="shared" si="10"/>
        <v>0.03362977462669849</v>
      </c>
      <c r="O62" s="30">
        <f t="shared" si="10"/>
        <v>0.18390054819179216</v>
      </c>
    </row>
    <row r="63" spans="1:15" ht="19.5" customHeight="1">
      <c r="A63" s="4" t="s">
        <v>12</v>
      </c>
      <c r="B63" s="28">
        <f aca="true" t="shared" si="11" ref="B63:O63">IF(ISNUMBER(B15)=TRUE,B15/B$16,"")</f>
        <v>0.018433817601247602</v>
      </c>
      <c r="C63" s="28">
        <f t="shared" si="11"/>
        <v>0.008385867372250508</v>
      </c>
      <c r="D63" s="28">
        <f t="shared" si="11"/>
        <v>0.2789829523572152</v>
      </c>
      <c r="E63" s="28">
        <f t="shared" si="11"/>
        <v>0.09315679093864758</v>
      </c>
      <c r="F63" s="28">
        <f t="shared" si="11"/>
        <v>0.1244479721920567</v>
      </c>
      <c r="G63" s="28">
        <f t="shared" si="11"/>
        <v>-0.24705173421915666</v>
      </c>
      <c r="H63" s="28">
        <f t="shared" si="11"/>
        <v>0.0038086829278849363</v>
      </c>
      <c r="I63" s="28">
        <f t="shared" si="11"/>
        <v>0.015500557122474038</v>
      </c>
      <c r="J63" s="28">
        <f t="shared" si="11"/>
        <v>0.1859143968412303</v>
      </c>
      <c r="K63" s="28">
        <f t="shared" si="11"/>
        <v>0.1814813924329764</v>
      </c>
      <c r="L63" s="28">
        <f t="shared" si="11"/>
        <v>0.1693282463936566</v>
      </c>
      <c r="M63" s="29">
        <f t="shared" si="11"/>
        <v>-0.19579015207863407</v>
      </c>
      <c r="N63" s="28">
        <f t="shared" si="11"/>
        <v>0.16298261417766746</v>
      </c>
      <c r="O63" s="30">
        <f t="shared" si="11"/>
        <v>0.010878997593873571</v>
      </c>
    </row>
    <row r="64" spans="1:15" ht="19.5" customHeight="1">
      <c r="A64" s="6" t="s">
        <v>3</v>
      </c>
      <c r="B64" s="33">
        <f aca="true" t="shared" si="12" ref="B64:O64">IF(ISNUMBER(B16)=TRUE,B16/B$16,"")</f>
        <v>1</v>
      </c>
      <c r="C64" s="33">
        <f t="shared" si="12"/>
        <v>1</v>
      </c>
      <c r="D64" s="33">
        <f t="shared" si="12"/>
        <v>1</v>
      </c>
      <c r="E64" s="33">
        <f t="shared" si="12"/>
        <v>1</v>
      </c>
      <c r="F64" s="33">
        <f t="shared" si="12"/>
        <v>1</v>
      </c>
      <c r="G64" s="33">
        <f t="shared" si="12"/>
        <v>1</v>
      </c>
      <c r="H64" s="33">
        <f t="shared" si="12"/>
        <v>1</v>
      </c>
      <c r="I64" s="33">
        <f t="shared" si="12"/>
        <v>1</v>
      </c>
      <c r="J64" s="33">
        <f t="shared" si="12"/>
        <v>1</v>
      </c>
      <c r="K64" s="33">
        <f t="shared" si="12"/>
        <v>1</v>
      </c>
      <c r="L64" s="33">
        <f t="shared" si="12"/>
        <v>1</v>
      </c>
      <c r="M64" s="34">
        <f t="shared" si="12"/>
        <v>1</v>
      </c>
      <c r="N64" s="33">
        <f t="shared" si="12"/>
        <v>1</v>
      </c>
      <c r="O64" s="35">
        <f t="shared" si="12"/>
        <v>1</v>
      </c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</sheetData>
  <sheetProtection/>
  <mergeCells count="2">
    <mergeCell ref="A1:O1"/>
    <mergeCell ref="A50:O50"/>
  </mergeCells>
  <printOptions/>
  <pageMargins left="0.31" right="0.2" top="0.5" bottom="0.5" header="0.43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2015-12-02T08:36:58Z</dcterms:modified>
  <cp:category/>
  <cp:version/>
  <cp:contentType/>
  <cp:contentStatus/>
</cp:coreProperties>
</file>