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CR mac_inq" sheetId="1" r:id="rId1"/>
  </sheets>
  <definedNames>
    <definedName name="_xlnm.Print_Area" localSheetId="0">'CR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<sst xmlns="http://schemas.openxmlformats.org/spreadsheetml/2006/main" count="68" uniqueCount="37">
  <si>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</si>
  <si>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</si>
  <si>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</si>
  <si>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</si>
  <si>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</si>
  <si>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</si>
  <si>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</si>
  <si>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</si>
  <si>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</si>
  <si>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</si>
  <si>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</si>
  <si>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</si>
  <si>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</si>
  <si>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</si>
  <si>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</si>
  <si>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</si>
  <si>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</si>
  <si>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</si>
  <si>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</si>
  <si>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</si>
  <si>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</si>
  <si>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</si>
  <si>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</si>
  <si>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</si>
  <si>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</si>
  <si>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</si>
  <si>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</si>
  <si>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</si>
  <si>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</si>
  <si>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</si>
  <si>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</si>
  <si>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</si>
  <si>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</si>
  <si>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</si>
  <si>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</si>
  <si>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Cremona nel 2012 - dati finali (Fonte: INEMAR ARPA LOMBARDIA)</t>
  </si>
  <si>
    <t>Distribuzione  percentuale delle emissioni in provincia di Cremona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</si>
</sst>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9.7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2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1225"/>
          <c:w val="0.98025"/>
          <c:h val="0.82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mac_inq'!$B$15:$O$15</c:f>
              <c:numCache/>
            </c:numRef>
          </c:val>
          <c:shape val="cylinder"/>
        </c:ser>
        <c:overlap val="100"/>
        <c:shape val="cylinder"/>
        <c:axId val="48076491"/>
        <c:axId val="30035236"/>
      </c:bar3DChart>
      <c:catAx>
        <c:axId val="480764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07649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8385"/>
          <c:w val="0.83425"/>
          <c:h val="0.1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62500"/>
        <a:ext cx="9220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8.8515625" style="0" customWidth="1"/>
    <col min="5" max="5" width="8.57421875" style="0" customWidth="1"/>
    <col min="6" max="6" width="8.7109375" style="0" customWidth="1"/>
    <col min="7" max="7" width="8.140625" style="0" customWidth="1"/>
    <col min="8" max="8" width="8.00390625" style="0" customWidth="1"/>
    <col min="9" max="9" width="8.140625" style="0" customWidth="1"/>
    <col min="10" max="10" width="8.28125" style="0" customWidth="1"/>
    <col min="11" max="12" width="8.421875" style="0" customWidth="1"/>
    <col min="14" max="14" width="9.7109375" style="0" customWidth="1"/>
    <col min="15" max="15" width="10.140625" style="0" customWidth="1"/>
  </cols>
  <sheetData>
    <row r="1" spans="1:15" ht="30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5" t="s">
        <v>33</v>
      </c>
      <c r="N3" s="9" t="s">
        <v>28</v>
      </c>
      <c r="O3" s="10" t="s">
        <v>30</v>
      </c>
    </row>
    <row r="4" spans="1:15" ht="15.75">
      <c r="A4" s="26"/>
      <c r="B4" s="27" t="s">
        <v>31</v>
      </c>
      <c r="C4" s="27" t="s">
        <v>31</v>
      </c>
      <c r="D4" s="27" t="s">
        <v>31</v>
      </c>
      <c r="E4" s="27" t="s">
        <v>31</v>
      </c>
      <c r="F4" s="27" t="s">
        <v>31</v>
      </c>
      <c r="G4" s="27" t="s">
        <v>32</v>
      </c>
      <c r="H4" s="27" t="s">
        <v>31</v>
      </c>
      <c r="I4" s="27" t="s">
        <v>31</v>
      </c>
      <c r="J4" s="27" t="s">
        <v>31</v>
      </c>
      <c r="K4" s="27" t="s">
        <v>31</v>
      </c>
      <c r="L4" s="27" t="s">
        <v>31</v>
      </c>
      <c r="M4" s="28" t="s">
        <v>32</v>
      </c>
      <c r="N4" s="27" t="s">
        <v>31</v>
      </c>
      <c r="O4" s="29" t="s">
        <v>32</v>
      </c>
    </row>
    <row r="5" spans="1:15" s="12" customFormat="1" ht="21.75" customHeight="1">
      <c r="A5" s="4" t="s">
        <v>4</v>
      </c>
      <c r="B5" s="13">
        <v>159.183792</v>
      </c>
      <c r="C5" s="14">
        <v>302.561305</v>
      </c>
      <c r="D5" s="14">
        <v>16.930308</v>
      </c>
      <c r="E5" s="14">
        <v>126.357784</v>
      </c>
      <c r="F5" s="14">
        <v>161.051813</v>
      </c>
      <c r="G5" s="14">
        <v>109.7767</v>
      </c>
      <c r="H5" s="44">
        <v>8.186548</v>
      </c>
      <c r="I5" s="44"/>
      <c r="J5" s="44">
        <v>6.08648</v>
      </c>
      <c r="K5" s="44">
        <v>6.11661</v>
      </c>
      <c r="L5" s="45">
        <v>6.15679</v>
      </c>
      <c r="M5" s="13">
        <v>115.375231</v>
      </c>
      <c r="N5" s="14">
        <v>405.539804</v>
      </c>
      <c r="O5" s="15">
        <v>11.552172</v>
      </c>
    </row>
    <row r="6" spans="1:15" s="12" customFormat="1" ht="21.75" customHeight="1">
      <c r="A6" s="4" t="s">
        <v>5</v>
      </c>
      <c r="B6" s="16">
        <v>31.571466</v>
      </c>
      <c r="C6" s="17">
        <v>598.547493</v>
      </c>
      <c r="D6" s="17">
        <v>713.803507</v>
      </c>
      <c r="E6" s="17">
        <v>472.644028</v>
      </c>
      <c r="F6" s="17">
        <v>5446.800939</v>
      </c>
      <c r="G6" s="17">
        <v>725.924377</v>
      </c>
      <c r="H6" s="17">
        <v>32.616002</v>
      </c>
      <c r="I6" s="17">
        <v>13.642765</v>
      </c>
      <c r="J6" s="17">
        <v>623.55064</v>
      </c>
      <c r="K6" s="17">
        <v>632.71789</v>
      </c>
      <c r="L6" s="18">
        <v>665.54499</v>
      </c>
      <c r="M6" s="16">
        <v>747.460046</v>
      </c>
      <c r="N6" s="17">
        <v>2049.796579</v>
      </c>
      <c r="O6" s="18">
        <v>14.801488</v>
      </c>
    </row>
    <row r="7" spans="1:15" s="12" customFormat="1" ht="21.75" customHeight="1">
      <c r="A7" s="4" t="s">
        <v>6</v>
      </c>
      <c r="B7" s="16">
        <v>251.18306</v>
      </c>
      <c r="C7" s="17">
        <v>634.789057</v>
      </c>
      <c r="D7" s="17">
        <v>130.916178</v>
      </c>
      <c r="E7" s="17">
        <v>68.637822</v>
      </c>
      <c r="F7" s="17">
        <v>1065.207336</v>
      </c>
      <c r="G7" s="17">
        <v>489.99115</v>
      </c>
      <c r="H7" s="17">
        <v>27.367413</v>
      </c>
      <c r="I7" s="19">
        <v>3.997965</v>
      </c>
      <c r="J7" s="17">
        <v>23.82068</v>
      </c>
      <c r="K7" s="17">
        <v>29.65262</v>
      </c>
      <c r="L7" s="18">
        <v>39.12386</v>
      </c>
      <c r="M7" s="16">
        <v>499.862582</v>
      </c>
      <c r="N7" s="17">
        <v>1023.492567</v>
      </c>
      <c r="O7" s="18">
        <v>21.884934</v>
      </c>
    </row>
    <row r="8" spans="1:15" s="12" customFormat="1" ht="21.75" customHeight="1">
      <c r="A8" s="4" t="s">
        <v>7</v>
      </c>
      <c r="B8" s="16">
        <v>230.1139</v>
      </c>
      <c r="C8" s="17">
        <v>374.9417</v>
      </c>
      <c r="D8" s="17">
        <v>1453.805028</v>
      </c>
      <c r="E8" s="17">
        <v>41.918241</v>
      </c>
      <c r="F8" s="17">
        <v>593</v>
      </c>
      <c r="G8" s="17">
        <v>15.55</v>
      </c>
      <c r="H8" s="17">
        <v>14.3665</v>
      </c>
      <c r="I8" s="19">
        <v>2.0026</v>
      </c>
      <c r="J8" s="17">
        <v>50.13223</v>
      </c>
      <c r="K8" s="17">
        <v>102.39907</v>
      </c>
      <c r="L8" s="18">
        <v>121.97048</v>
      </c>
      <c r="M8" s="16">
        <v>20.879172</v>
      </c>
      <c r="N8" s="17">
        <v>1977.050756</v>
      </c>
      <c r="O8" s="18">
        <v>15.460084</v>
      </c>
    </row>
    <row r="9" spans="1:15" s="12" customFormat="1" ht="21.75" customHeight="1">
      <c r="A9" s="4" t="s">
        <v>13</v>
      </c>
      <c r="B9" s="16"/>
      <c r="C9" s="17"/>
      <c r="D9" s="17">
        <v>299.468382</v>
      </c>
      <c r="E9" s="17">
        <v>4081.944634</v>
      </c>
      <c r="F9" s="17"/>
      <c r="G9" s="17"/>
      <c r="H9" s="17"/>
      <c r="I9" s="17"/>
      <c r="J9" s="17"/>
      <c r="K9" s="17"/>
      <c r="L9" s="18"/>
      <c r="M9" s="16">
        <v>102.048615</v>
      </c>
      <c r="N9" s="17">
        <v>356.615608</v>
      </c>
      <c r="O9" s="18"/>
    </row>
    <row r="10" spans="1:15" s="12" customFormat="1" ht="21.75" customHeight="1">
      <c r="A10" s="4" t="s">
        <v>8</v>
      </c>
      <c r="B10" s="40">
        <v>0.000657</v>
      </c>
      <c r="C10" s="19">
        <v>2.323472</v>
      </c>
      <c r="D10" s="17">
        <v>2070.088697</v>
      </c>
      <c r="E10" s="17"/>
      <c r="F10" s="17">
        <v>9.5776</v>
      </c>
      <c r="G10" s="17"/>
      <c r="H10" s="17"/>
      <c r="I10" s="19">
        <v>0.7412</v>
      </c>
      <c r="J10" s="17">
        <v>23.81513</v>
      </c>
      <c r="K10" s="17">
        <v>24.553089</v>
      </c>
      <c r="L10" s="18">
        <v>40.25794</v>
      </c>
      <c r="M10" s="16">
        <v>80.169075</v>
      </c>
      <c r="N10" s="17">
        <v>2073.976869</v>
      </c>
      <c r="O10" s="39">
        <v>0.094129</v>
      </c>
    </row>
    <row r="11" spans="1:15" s="12" customFormat="1" ht="21.75" customHeight="1">
      <c r="A11" s="4" t="s">
        <v>2</v>
      </c>
      <c r="B11" s="40">
        <v>5.090899</v>
      </c>
      <c r="C11" s="17">
        <v>3066.841172</v>
      </c>
      <c r="D11" s="17">
        <v>646.304071</v>
      </c>
      <c r="E11" s="17">
        <v>55.103694</v>
      </c>
      <c r="F11" s="17">
        <v>3130.2660380734314</v>
      </c>
      <c r="G11" s="17">
        <v>840.31915</v>
      </c>
      <c r="H11" s="17">
        <v>26.901537</v>
      </c>
      <c r="I11" s="17">
        <v>63.199542</v>
      </c>
      <c r="J11" s="17">
        <v>178.383439</v>
      </c>
      <c r="K11" s="17">
        <v>240.731869</v>
      </c>
      <c r="L11" s="18">
        <v>312.63535</v>
      </c>
      <c r="M11" s="16">
        <v>849.713408</v>
      </c>
      <c r="N11" s="17">
        <v>4732.95106507982</v>
      </c>
      <c r="O11" s="18">
        <v>70.549598</v>
      </c>
    </row>
    <row r="12" spans="1:15" s="12" customFormat="1" ht="21.75" customHeight="1">
      <c r="A12" s="4" t="s">
        <v>9</v>
      </c>
      <c r="B12" s="40">
        <v>5.123568</v>
      </c>
      <c r="C12" s="17">
        <v>1695.836951</v>
      </c>
      <c r="D12" s="17">
        <v>167.934093</v>
      </c>
      <c r="E12" s="19">
        <v>2.782168</v>
      </c>
      <c r="F12" s="17">
        <v>540.354006</v>
      </c>
      <c r="G12" s="17">
        <v>152.702934</v>
      </c>
      <c r="H12" s="19">
        <v>7.292689</v>
      </c>
      <c r="I12" s="19">
        <v>0.385931</v>
      </c>
      <c r="J12" s="17">
        <v>85.720858</v>
      </c>
      <c r="K12" s="17">
        <v>86.193179</v>
      </c>
      <c r="L12" s="18">
        <v>86.193179</v>
      </c>
      <c r="M12" s="16">
        <v>154.945712</v>
      </c>
      <c r="N12" s="17">
        <v>2296.333069</v>
      </c>
      <c r="O12" s="18">
        <v>37.050305</v>
      </c>
    </row>
    <row r="13" spans="1:15" s="12" customFormat="1" ht="21.75" customHeight="1">
      <c r="A13" s="4" t="s">
        <v>10</v>
      </c>
      <c r="B13" s="16">
        <v>27.279716</v>
      </c>
      <c r="C13" s="17">
        <v>166.312228</v>
      </c>
      <c r="D13" s="19">
        <v>2.844547</v>
      </c>
      <c r="E13" s="17">
        <v>1730.255625</v>
      </c>
      <c r="F13" s="17">
        <v>70.085245</v>
      </c>
      <c r="G13" s="19">
        <v>7.705093</v>
      </c>
      <c r="H13" s="17">
        <v>23.197317</v>
      </c>
      <c r="I13" s="19">
        <v>1.8096</v>
      </c>
      <c r="J13" s="19">
        <v>2.1082</v>
      </c>
      <c r="K13" s="19">
        <v>2.11625</v>
      </c>
      <c r="L13" s="39">
        <v>2.18337</v>
      </c>
      <c r="M13" s="16">
        <v>57.874281</v>
      </c>
      <c r="N13" s="17">
        <v>237.678422</v>
      </c>
      <c r="O13" s="39">
        <v>4.574556</v>
      </c>
    </row>
    <row r="14" spans="1:15" s="12" customFormat="1" ht="21.75" customHeight="1">
      <c r="A14" s="4" t="s">
        <v>11</v>
      </c>
      <c r="B14" s="16"/>
      <c r="C14" s="17">
        <v>108.15969</v>
      </c>
      <c r="D14" s="17">
        <v>13675.773477</v>
      </c>
      <c r="E14" s="17">
        <v>36705.610109</v>
      </c>
      <c r="F14" s="17"/>
      <c r="G14" s="17"/>
      <c r="H14" s="17">
        <v>2030.439696</v>
      </c>
      <c r="I14" s="17">
        <v>19804.459919</v>
      </c>
      <c r="J14" s="17">
        <v>68.86474</v>
      </c>
      <c r="K14" s="17">
        <v>174.79844</v>
      </c>
      <c r="L14" s="18">
        <v>348.59333</v>
      </c>
      <c r="M14" s="16">
        <v>1522.711268</v>
      </c>
      <c r="N14" s="17">
        <v>14321.606831</v>
      </c>
      <c r="O14" s="18">
        <v>1167.249716</v>
      </c>
    </row>
    <row r="15" spans="1:15" s="12" customFormat="1" ht="21.75" customHeight="1">
      <c r="A15" s="4" t="s">
        <v>12</v>
      </c>
      <c r="B15" s="41">
        <v>0.278287</v>
      </c>
      <c r="C15" s="42">
        <v>1.319666</v>
      </c>
      <c r="D15" s="17">
        <v>29.403948</v>
      </c>
      <c r="E15" s="42">
        <v>2.149766</v>
      </c>
      <c r="F15" s="20">
        <v>28.78354</v>
      </c>
      <c r="G15" s="20">
        <v>-15.936609</v>
      </c>
      <c r="H15" s="42">
        <v>0.052798</v>
      </c>
      <c r="I15" s="42">
        <v>0.0253</v>
      </c>
      <c r="J15" s="17">
        <v>26.94332</v>
      </c>
      <c r="K15" s="17">
        <v>26.97749</v>
      </c>
      <c r="L15" s="21">
        <v>27.00299</v>
      </c>
      <c r="M15" s="23">
        <v>-15.867132</v>
      </c>
      <c r="N15" s="20">
        <v>34.210226</v>
      </c>
      <c r="O15" s="43">
        <v>0.038872</v>
      </c>
    </row>
    <row r="16" spans="1:15" s="12" customFormat="1" ht="21.75" customHeight="1">
      <c r="A16" s="6" t="s">
        <v>3</v>
      </c>
      <c r="B16" s="22">
        <f aca="true" t="shared" si="0" ref="B16:O16">SUM(B5:B15)</f>
        <v>709.8253450000001</v>
      </c>
      <c r="C16" s="22">
        <f t="shared" si="0"/>
        <v>6951.632734000001</v>
      </c>
      <c r="D16" s="22">
        <f t="shared" si="0"/>
        <v>19207.272236</v>
      </c>
      <c r="E16" s="22">
        <f t="shared" si="0"/>
        <v>43287.403871</v>
      </c>
      <c r="F16" s="22">
        <f t="shared" si="0"/>
        <v>11045.126517073431</v>
      </c>
      <c r="G16" s="22">
        <f t="shared" si="0"/>
        <v>2326.032795</v>
      </c>
      <c r="H16" s="22">
        <f t="shared" si="0"/>
        <v>2170.4205</v>
      </c>
      <c r="I16" s="22">
        <f t="shared" si="0"/>
        <v>19890.264822</v>
      </c>
      <c r="J16" s="22">
        <f t="shared" si="0"/>
        <v>1089.4257170000003</v>
      </c>
      <c r="K16" s="22">
        <f t="shared" si="0"/>
        <v>1326.256507</v>
      </c>
      <c r="L16" s="22">
        <f t="shared" si="0"/>
        <v>1649.662279</v>
      </c>
      <c r="M16" s="34">
        <f t="shared" si="0"/>
        <v>4135.172258</v>
      </c>
      <c r="N16" s="22">
        <f t="shared" si="0"/>
        <v>29509.251796079818</v>
      </c>
      <c r="O16" s="24">
        <f t="shared" si="0"/>
        <v>1343.2558540000002</v>
      </c>
    </row>
    <row r="17" spans="1:12" s="12" customFormat="1" ht="12.7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7" ht="12.75">
      <c r="A18" s="5"/>
      <c r="G18" s="5"/>
    </row>
    <row r="50" spans="1:15" ht="15.75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4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1">
        <f aca="true" t="shared" si="1" ref="B53:O53">IF(ISNUMBER(B5)=TRUE,B5/B$16,"")</f>
        <v>0.22425768975606244</v>
      </c>
      <c r="C53" s="31">
        <f t="shared" si="1"/>
        <v>0.04352377586350205</v>
      </c>
      <c r="D53" s="31">
        <f t="shared" si="1"/>
        <v>0.0008814530138364828</v>
      </c>
      <c r="E53" s="31">
        <f t="shared" si="1"/>
        <v>0.002919042786131423</v>
      </c>
      <c r="F53" s="31">
        <f t="shared" si="1"/>
        <v>0.014581255610883944</v>
      </c>
      <c r="G53" s="31">
        <f t="shared" si="1"/>
        <v>0.04719482039805032</v>
      </c>
      <c r="H53" s="31">
        <f t="shared" si="1"/>
        <v>0.0037718718561679633</v>
      </c>
      <c r="I53" s="31">
        <f t="shared" si="1"/>
      </c>
      <c r="J53" s="31">
        <f t="shared" si="1"/>
        <v>0.005586870132605836</v>
      </c>
      <c r="K53" s="31">
        <f t="shared" si="1"/>
        <v>0.004611935902079612</v>
      </c>
      <c r="L53" s="31">
        <f t="shared" si="1"/>
        <v>0.0037321517733509384</v>
      </c>
      <c r="M53" s="32">
        <f t="shared" si="1"/>
        <v>0.027900949174920687</v>
      </c>
      <c r="N53" s="31">
        <f t="shared" si="1"/>
        <v>0.013742801979610825</v>
      </c>
      <c r="O53" s="33">
        <f t="shared" si="1"/>
        <v>0.008600127790695635</v>
      </c>
    </row>
    <row r="54" spans="1:15" ht="19.5" customHeight="1">
      <c r="A54" s="4" t="s">
        <v>5</v>
      </c>
      <c r="B54" s="31">
        <f aca="true" t="shared" si="2" ref="B54:O54">IF(ISNUMBER(B6)=TRUE,B6/B$16,"")</f>
        <v>0.04447779474541022</v>
      </c>
      <c r="C54" s="31">
        <f t="shared" si="2"/>
        <v>0.08610171392866336</v>
      </c>
      <c r="D54" s="31">
        <f t="shared" si="2"/>
        <v>0.037163189974582914</v>
      </c>
      <c r="E54" s="31">
        <f t="shared" si="2"/>
        <v>0.010918742768878397</v>
      </c>
      <c r="F54" s="31">
        <f t="shared" si="2"/>
        <v>0.4931406562505551</v>
      </c>
      <c r="G54" s="31">
        <f t="shared" si="2"/>
        <v>0.31208690546428863</v>
      </c>
      <c r="H54" s="31">
        <f t="shared" si="2"/>
        <v>0.015027503656549502</v>
      </c>
      <c r="I54" s="31">
        <f t="shared" si="2"/>
        <v>0.0006859016268556748</v>
      </c>
      <c r="J54" s="31">
        <f t="shared" si="2"/>
        <v>0.572366367224283</v>
      </c>
      <c r="K54" s="31">
        <f t="shared" si="2"/>
        <v>0.47707052644832</v>
      </c>
      <c r="L54" s="31">
        <f t="shared" si="2"/>
        <v>0.403443176504856</v>
      </c>
      <c r="M54" s="32">
        <f t="shared" si="2"/>
        <v>0.18075668904818817</v>
      </c>
      <c r="N54" s="31">
        <f t="shared" si="2"/>
        <v>0.06946284484489393</v>
      </c>
      <c r="O54" s="33">
        <f t="shared" si="2"/>
        <v>0.011019112967885863</v>
      </c>
    </row>
    <row r="55" spans="1:15" ht="19.5" customHeight="1">
      <c r="A55" s="4" t="s">
        <v>6</v>
      </c>
      <c r="B55" s="31">
        <f aca="true" t="shared" si="3" ref="B55:O55">IF(ISNUMBER(B7)=TRUE,B7/B$16,"")</f>
        <v>0.35386600629201254</v>
      </c>
      <c r="C55" s="31">
        <f t="shared" si="3"/>
        <v>0.0913151026945492</v>
      </c>
      <c r="D55" s="31">
        <f t="shared" si="3"/>
        <v>0.0068159693053459775</v>
      </c>
      <c r="E55" s="31">
        <f t="shared" si="3"/>
        <v>0.0015856303650028613</v>
      </c>
      <c r="F55" s="31">
        <f t="shared" si="3"/>
        <v>0.0964413883673867</v>
      </c>
      <c r="G55" s="31">
        <f t="shared" si="3"/>
        <v>0.21065530591540949</v>
      </c>
      <c r="H55" s="31">
        <f t="shared" si="3"/>
        <v>0.012609267651130275</v>
      </c>
      <c r="I55" s="31">
        <f t="shared" si="3"/>
        <v>0.00020100109454440125</v>
      </c>
      <c r="J55" s="31">
        <f t="shared" si="3"/>
        <v>0.021865354955633007</v>
      </c>
      <c r="K55" s="31">
        <f t="shared" si="3"/>
        <v>0.02235813347078266</v>
      </c>
      <c r="L55" s="31">
        <f t="shared" si="3"/>
        <v>0.02371628453777599</v>
      </c>
      <c r="M55" s="32">
        <f t="shared" si="3"/>
        <v>0.12088071567827781</v>
      </c>
      <c r="N55" s="31">
        <f t="shared" si="3"/>
        <v>0.03468378575209985</v>
      </c>
      <c r="O55" s="33">
        <f t="shared" si="3"/>
        <v>0.016292453842527605</v>
      </c>
    </row>
    <row r="56" spans="1:15" ht="19.5" customHeight="1">
      <c r="A56" s="4" t="s">
        <v>7</v>
      </c>
      <c r="B56" s="31">
        <f aca="true" t="shared" si="4" ref="B56:O56">IF(ISNUMBER(B8)=TRUE,B8/B$16,"")</f>
        <v>0.32418383144659335</v>
      </c>
      <c r="C56" s="31">
        <f t="shared" si="4"/>
        <v>0.05393577514044774</v>
      </c>
      <c r="D56" s="31">
        <f t="shared" si="4"/>
        <v>0.07569034322714224</v>
      </c>
      <c r="E56" s="31">
        <f t="shared" si="4"/>
        <v>0.0009683704092054073</v>
      </c>
      <c r="F56" s="31">
        <f t="shared" si="4"/>
        <v>0.05368883725173698</v>
      </c>
      <c r="G56" s="31">
        <f t="shared" si="4"/>
        <v>0.006685202389848506</v>
      </c>
      <c r="H56" s="31">
        <f t="shared" si="4"/>
        <v>0.006619224247098661</v>
      </c>
      <c r="I56" s="31">
        <f t="shared" si="4"/>
        <v>0.00010068242016491338</v>
      </c>
      <c r="J56" s="31">
        <f t="shared" si="4"/>
        <v>0.04601711637398402</v>
      </c>
      <c r="K56" s="31">
        <f t="shared" si="4"/>
        <v>0.07720909903893877</v>
      </c>
      <c r="L56" s="31">
        <f t="shared" si="4"/>
        <v>0.07393663633621825</v>
      </c>
      <c r="M56" s="32">
        <f t="shared" si="4"/>
        <v>0.005049166200901709</v>
      </c>
      <c r="N56" s="31">
        <f t="shared" si="4"/>
        <v>0.06699765787564438</v>
      </c>
      <c r="O56" s="33">
        <f t="shared" si="4"/>
        <v>0.01150941122196665</v>
      </c>
    </row>
    <row r="57" spans="1:15" ht="19.5" customHeight="1">
      <c r="A57" s="4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0.015591406125785492</v>
      </c>
      <c r="E57" s="31">
        <f t="shared" si="5"/>
        <v>0.09429867049002356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0.024678201688593356</v>
      </c>
      <c r="N57" s="31">
        <f t="shared" si="5"/>
        <v>0.012084874617098049</v>
      </c>
      <c r="O57" s="33">
        <f t="shared" si="5"/>
      </c>
    </row>
    <row r="58" spans="1:15" ht="19.5" customHeight="1">
      <c r="A58" s="4" t="s">
        <v>8</v>
      </c>
      <c r="B58" s="31">
        <f aca="true" t="shared" si="6" ref="B58:O58">IF(ISNUMBER(B10)=TRUE,B10/B$16,"")</f>
        <v>9.255797987883906E-07</v>
      </c>
      <c r="C58" s="31">
        <f t="shared" si="6"/>
        <v>0.0003342339978111968</v>
      </c>
      <c r="D58" s="31">
        <f t="shared" si="6"/>
        <v>0.10777629803778453</v>
      </c>
      <c r="E58" s="31">
        <f t="shared" si="6"/>
      </c>
      <c r="F58" s="31">
        <f t="shared" si="6"/>
        <v>0.0008671335710998923</v>
      </c>
      <c r="G58" s="31">
        <f t="shared" si="6"/>
      </c>
      <c r="H58" s="31">
        <f t="shared" si="6"/>
      </c>
      <c r="I58" s="31">
        <f t="shared" si="6"/>
        <v>3.726446111366913E-05</v>
      </c>
      <c r="J58" s="31">
        <f t="shared" si="6"/>
        <v>0.021860260528437658</v>
      </c>
      <c r="K58" s="31">
        <f t="shared" si="6"/>
        <v>0.018513077123775423</v>
      </c>
      <c r="L58" s="31">
        <f t="shared" si="6"/>
        <v>0.024403746459186634</v>
      </c>
      <c r="M58" s="32">
        <f t="shared" si="6"/>
        <v>0.019387118600658792</v>
      </c>
      <c r="N58" s="31">
        <f t="shared" si="6"/>
        <v>0.07028225870760706</v>
      </c>
      <c r="O58" s="33">
        <f t="shared" si="6"/>
        <v>7.007525760613584E-05</v>
      </c>
    </row>
    <row r="59" spans="1:15" ht="19.5" customHeight="1">
      <c r="A59" s="4" t="s">
        <v>2</v>
      </c>
      <c r="B59" s="31">
        <f aca="true" t="shared" si="7" ref="B59:O59">IF(ISNUMBER(B11)=TRUE,B11/B$16,"")</f>
        <v>0.007172044554143104</v>
      </c>
      <c r="C59" s="31">
        <f t="shared" si="7"/>
        <v>0.44116846924324293</v>
      </c>
      <c r="D59" s="31">
        <f t="shared" si="7"/>
        <v>0.03364892542047895</v>
      </c>
      <c r="E59" s="31">
        <f t="shared" si="7"/>
        <v>0.0012729729452986718</v>
      </c>
      <c r="F59" s="31">
        <f t="shared" si="7"/>
        <v>0.28340698798105224</v>
      </c>
      <c r="G59" s="31">
        <f t="shared" si="7"/>
        <v>0.3612671118852389</v>
      </c>
      <c r="H59" s="31">
        <f t="shared" si="7"/>
        <v>0.012394619844403423</v>
      </c>
      <c r="I59" s="31">
        <f t="shared" si="7"/>
        <v>0.003177410786914057</v>
      </c>
      <c r="J59" s="31">
        <f t="shared" si="7"/>
        <v>0.16374080051205545</v>
      </c>
      <c r="K59" s="31">
        <f t="shared" si="7"/>
        <v>0.18151230001844582</v>
      </c>
      <c r="L59" s="31">
        <f t="shared" si="7"/>
        <v>0.1895147594630792</v>
      </c>
      <c r="M59" s="32">
        <f t="shared" si="7"/>
        <v>0.20548440427266962</v>
      </c>
      <c r="N59" s="31">
        <f t="shared" si="7"/>
        <v>0.1603887180124497</v>
      </c>
      <c r="O59" s="33">
        <f t="shared" si="7"/>
        <v>0.05252134043556529</v>
      </c>
    </row>
    <row r="60" spans="1:15" ht="19.5" customHeight="1">
      <c r="A60" s="4" t="s">
        <v>9</v>
      </c>
      <c r="B60" s="31">
        <f aca="true" t="shared" si="8" ref="B60:O60">IF(ISNUMBER(B12)=TRUE,B12/B$16,"")</f>
        <v>0.007218068551778746</v>
      </c>
      <c r="C60" s="31">
        <f t="shared" si="8"/>
        <v>0.2439480070208208</v>
      </c>
      <c r="D60" s="31">
        <f t="shared" si="8"/>
        <v>0.008743255728173768</v>
      </c>
      <c r="E60" s="31">
        <f t="shared" si="8"/>
        <v>6.427199950108091E-05</v>
      </c>
      <c r="F60" s="31">
        <f t="shared" si="8"/>
        <v>0.04892239171409462</v>
      </c>
      <c r="G60" s="31">
        <f t="shared" si="8"/>
        <v>0.06564951892692467</v>
      </c>
      <c r="H60" s="31">
        <f t="shared" si="8"/>
        <v>0.003360035071544892</v>
      </c>
      <c r="I60" s="31">
        <f t="shared" si="8"/>
        <v>1.9403009635806046E-05</v>
      </c>
      <c r="J60" s="31">
        <f t="shared" si="8"/>
        <v>0.07868444508181184</v>
      </c>
      <c r="K60" s="31">
        <f t="shared" si="8"/>
        <v>0.06498982553154026</v>
      </c>
      <c r="L60" s="31">
        <f t="shared" si="8"/>
        <v>0.05224898459353086</v>
      </c>
      <c r="M60" s="32">
        <f t="shared" si="8"/>
        <v>0.03747019527426903</v>
      </c>
      <c r="N60" s="31">
        <f t="shared" si="8"/>
        <v>0.07781739384205798</v>
      </c>
      <c r="O60" s="33">
        <f t="shared" si="8"/>
        <v>0.02758246308003806</v>
      </c>
    </row>
    <row r="61" spans="1:15" ht="19.5" customHeight="1">
      <c r="A61" s="4" t="s">
        <v>10</v>
      </c>
      <c r="B61" s="31">
        <f aca="true" t="shared" si="9" ref="B61:O61">IF(ISNUMBER(B13)=TRUE,B13/B$16,"")</f>
        <v>0.03843158911154405</v>
      </c>
      <c r="C61" s="31">
        <f t="shared" si="9"/>
        <v>0.023924196568466182</v>
      </c>
      <c r="D61" s="31">
        <f t="shared" si="9"/>
        <v>0.00014809739587428211</v>
      </c>
      <c r="E61" s="31">
        <f t="shared" si="9"/>
        <v>0.03997134201340194</v>
      </c>
      <c r="F61" s="31">
        <f t="shared" si="9"/>
        <v>0.006345354658605587</v>
      </c>
      <c r="G61" s="31">
        <f t="shared" si="9"/>
        <v>0.003312547018495498</v>
      </c>
      <c r="H61" s="31">
        <f t="shared" si="9"/>
        <v>0.010687936738526013</v>
      </c>
      <c r="I61" s="31">
        <f t="shared" si="9"/>
        <v>9.097918083013445E-05</v>
      </c>
      <c r="J61" s="31">
        <f t="shared" si="9"/>
        <v>0.0019351480023855536</v>
      </c>
      <c r="K61" s="31">
        <f t="shared" si="9"/>
        <v>0.001595656638689728</v>
      </c>
      <c r="L61" s="31">
        <f t="shared" si="9"/>
        <v>0.0013235254438402541</v>
      </c>
      <c r="M61" s="32">
        <f t="shared" si="9"/>
        <v>0.013995615512276445</v>
      </c>
      <c r="N61" s="31">
        <f t="shared" si="9"/>
        <v>0.00805436964794799</v>
      </c>
      <c r="O61" s="33">
        <f t="shared" si="9"/>
        <v>0.003405573097915566</v>
      </c>
    </row>
    <row r="62" spans="1:15" ht="19.5" customHeight="1">
      <c r="A62" s="4" t="s">
        <v>11</v>
      </c>
      <c r="B62" s="31">
        <f aca="true" t="shared" si="10" ref="B62:O62">IF(ISNUMBER(B14)=TRUE,B14/B$16,"")</f>
      </c>
      <c r="C62" s="31">
        <f t="shared" si="10"/>
        <v>0.015558890139721813</v>
      </c>
      <c r="D62" s="31">
        <f t="shared" si="10"/>
        <v>0.7120101859840167</v>
      </c>
      <c r="E62" s="31">
        <f t="shared" si="10"/>
        <v>0.8479512935999978</v>
      </c>
      <c r="F62" s="31">
        <f t="shared" si="10"/>
      </c>
      <c r="G62" s="31">
        <f t="shared" si="10"/>
      </c>
      <c r="H62" s="31">
        <f t="shared" si="10"/>
        <v>0.9355052147728976</v>
      </c>
      <c r="I62" s="31">
        <f t="shared" si="10"/>
        <v>0.995686085440899</v>
      </c>
      <c r="J62" s="31">
        <f t="shared" si="10"/>
        <v>0.06321196473095557</v>
      </c>
      <c r="K62" s="31">
        <f t="shared" si="10"/>
        <v>0.13179836560832042</v>
      </c>
      <c r="L62" s="31">
        <f t="shared" si="10"/>
        <v>0.21131193604748721</v>
      </c>
      <c r="M62" s="32">
        <f t="shared" si="10"/>
        <v>0.36823405967045936</v>
      </c>
      <c r="N62" s="31">
        <f t="shared" si="10"/>
        <v>0.4853259896241275</v>
      </c>
      <c r="O62" s="33">
        <f t="shared" si="10"/>
        <v>0.8689705036640025</v>
      </c>
    </row>
    <row r="63" spans="1:15" ht="19.5" customHeight="1">
      <c r="A63" s="4" t="s">
        <v>12</v>
      </c>
      <c r="B63" s="31">
        <f aca="true" t="shared" si="11" ref="B63:O63">IF(ISNUMBER(B15)=TRUE,B15/B$16,"")</f>
        <v>0.0003920499626566588</v>
      </c>
      <c r="C63" s="31">
        <f t="shared" si="11"/>
        <v>0.00018983540277460231</v>
      </c>
      <c r="D63" s="31">
        <f t="shared" si="11"/>
        <v>0.0015308757869786668</v>
      </c>
      <c r="E63" s="31">
        <f t="shared" si="11"/>
        <v>4.966262255889677E-05</v>
      </c>
      <c r="F63" s="31">
        <f t="shared" si="11"/>
        <v>0.0026059945945849264</v>
      </c>
      <c r="G63" s="31">
        <f t="shared" si="11"/>
        <v>-0.006851411998256026</v>
      </c>
      <c r="H63" s="31">
        <f t="shared" si="11"/>
        <v>2.432616168157276E-05</v>
      </c>
      <c r="I63" s="31">
        <f t="shared" si="11"/>
        <v>1.2719790423311237E-06</v>
      </c>
      <c r="J63" s="31">
        <f t="shared" si="11"/>
        <v>0.0247316724578478</v>
      </c>
      <c r="K63" s="31">
        <f t="shared" si="11"/>
        <v>0.020341080219107268</v>
      </c>
      <c r="L63" s="31">
        <f t="shared" si="11"/>
        <v>0.01636879884067471</v>
      </c>
      <c r="M63" s="32">
        <f t="shared" si="11"/>
        <v>-0.0038371151212148614</v>
      </c>
      <c r="N63" s="31">
        <f t="shared" si="11"/>
        <v>0.0011593050964628215</v>
      </c>
      <c r="O63" s="33">
        <f t="shared" si="11"/>
        <v>2.893864179653148E-05</v>
      </c>
    </row>
    <row r="64" spans="1:15" ht="19.5" customHeight="1">
      <c r="A64" s="6" t="s">
        <v>3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52" header="0.36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2015-12-02T08:37:35Z</dcterms:modified>
  <cp:category/>
  <cp:version/>
  <cp:contentType/>
  <cp:contentStatus/>
</cp:coreProperties>
</file>