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tabRatio="691" activeTab="0"/>
  </bookViews>
  <sheets>
    <sheet name="LO mac_inq" sheetId="1" r:id="rId1"/>
  </sheets>
  <definedNames>
    <definedName name="_xlnm.Print_Area" localSheetId="0">'LO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<sst xmlns="http://schemas.openxmlformats.org/spreadsheetml/2006/main" count="68" uniqueCount="37">
  <si>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</si>
  <si>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</si>
  <si>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</si>
  <si>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</si>
  <si>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</si>
  <si>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</si>
  <si>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</si>
  <si>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</si>
  <si>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</si>
  <si>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</si>
  <si>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</si>
  <si>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</si>
  <si>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</si>
  <si>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</si>
  <si>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</si>
  <si>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</si>
  <si>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</si>
  <si>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</si>
  <si>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</si>
  <si>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</si>
  <si>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</si>
  <si>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</si>
  <si>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</si>
  <si>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</si>
  <si>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</si>
  <si>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</si>
  <si>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</si>
  <si>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</si>
  <si>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</si>
  <si>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</si>
  <si>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</si>
  <si>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</si>
  <si>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</si>
  <si>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</si>
  <si>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</si>
  <si>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Lodi nel 2012 - dati finali (Fonte: INEMAR ARPA LOMBARDIA)</t>
  </si>
  <si>
    <t>Distribuzione  percentuale delle emissioni in provincia di Lodi nel 2012 -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</si>
</sst>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.75"/>
      <color indexed="8"/>
      <name val="Times New Roman"/>
      <family val="1"/>
    </font>
    <font>
      <sz val="9"/>
      <color indexed="8"/>
      <name val="Times New Roman"/>
      <family val="1"/>
    </font>
    <font>
      <b/>
      <sz val="9.75"/>
      <color indexed="8"/>
      <name val="Times New Roman"/>
      <family val="1"/>
    </font>
    <font>
      <sz val="7.5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8"/>
      <c:rotY val="20"/>
      <c:depthPercent val="100"/>
      <c:rAngAx val="1"/>
    </c:view3D>
    <c:plotArea>
      <c:layout>
        <c:manualLayout>
          <c:xMode val="edge"/>
          <c:yMode val="edge"/>
          <c:x val="0"/>
          <c:y val="0.0165"/>
          <c:w val="0.9835"/>
          <c:h val="0.796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'LO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mac_inq'!$B$15:$O$15</c:f>
              <c:numCache/>
            </c:numRef>
          </c:val>
          <c:shape val="cylinder"/>
        </c:ser>
        <c:overlap val="100"/>
        <c:shape val="cylinder"/>
        <c:axId val="19050829"/>
        <c:axId val="37239734"/>
      </c:bar3DChart>
      <c:catAx>
        <c:axId val="190508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5082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75"/>
          <c:y val="0.819"/>
          <c:w val="0.85725"/>
          <c:h val="0.1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1" name="Grafico 1"/>
        <xdr:cNvGraphicFramePr/>
      </xdr:nvGraphicFramePr>
      <xdr:xfrm>
        <a:off x="104775" y="4886325"/>
        <a:ext cx="92868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421875" style="0" customWidth="1"/>
    <col min="2" max="2" width="8.421875" style="0" customWidth="1"/>
    <col min="4" max="4" width="9.00390625" style="0" customWidth="1"/>
    <col min="5" max="5" width="8.7109375" style="0" customWidth="1"/>
    <col min="6" max="6" width="9.00390625" style="0" customWidth="1"/>
    <col min="7" max="8" width="8.57421875" style="0" customWidth="1"/>
    <col min="9" max="9" width="8.28125" style="0" customWidth="1"/>
    <col min="10" max="10" width="8.57421875" style="0" customWidth="1"/>
    <col min="11" max="11" width="8.421875" style="0" customWidth="1"/>
    <col min="12" max="12" width="8.57421875" style="0" customWidth="1"/>
    <col min="13" max="13" width="8.7109375" style="0" customWidth="1"/>
    <col min="14" max="14" width="9.8515625" style="0" customWidth="1"/>
    <col min="15" max="15" width="9.421875" style="0" customWidth="1"/>
  </cols>
  <sheetData>
    <row r="1" spans="1:15" ht="39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12.042794</v>
      </c>
      <c r="C5" s="14">
        <v>779.899503</v>
      </c>
      <c r="D5" s="14">
        <v>69.115263</v>
      </c>
      <c r="E5" s="14">
        <v>174.366852</v>
      </c>
      <c r="F5" s="14">
        <v>1057.868076</v>
      </c>
      <c r="G5" s="14">
        <v>1295.8773</v>
      </c>
      <c r="H5" s="38">
        <v>4.624225</v>
      </c>
      <c r="I5" s="14"/>
      <c r="J5" s="38">
        <v>5.54765</v>
      </c>
      <c r="K5" s="38">
        <v>5.54765</v>
      </c>
      <c r="L5" s="43">
        <v>5.54765</v>
      </c>
      <c r="M5" s="13">
        <v>1301.614487</v>
      </c>
      <c r="N5" s="14">
        <v>1139.399278</v>
      </c>
      <c r="O5" s="15">
        <v>17.331346</v>
      </c>
    </row>
    <row r="6" spans="1:15" s="12" customFormat="1" ht="21.75" customHeight="1">
      <c r="A6" s="4" t="s">
        <v>5</v>
      </c>
      <c r="B6" s="16">
        <v>13.896305</v>
      </c>
      <c r="C6" s="17">
        <v>294.556747</v>
      </c>
      <c r="D6" s="17">
        <v>274.008174</v>
      </c>
      <c r="E6" s="17">
        <v>197.017242</v>
      </c>
      <c r="F6" s="17">
        <v>2311.215212</v>
      </c>
      <c r="G6" s="17">
        <v>372.766355</v>
      </c>
      <c r="H6" s="17">
        <v>14.751702</v>
      </c>
      <c r="I6" s="19">
        <v>5.551579</v>
      </c>
      <c r="J6" s="17">
        <v>240.31257</v>
      </c>
      <c r="K6" s="17">
        <v>244.23187</v>
      </c>
      <c r="L6" s="18">
        <v>256.9287</v>
      </c>
      <c r="M6" s="16">
        <v>382.087792</v>
      </c>
      <c r="N6" s="17">
        <v>890.359329</v>
      </c>
      <c r="O6" s="39">
        <v>7.164461</v>
      </c>
    </row>
    <row r="7" spans="1:15" s="12" customFormat="1" ht="21.75" customHeight="1">
      <c r="A7" s="4" t="s">
        <v>6</v>
      </c>
      <c r="B7" s="16">
        <v>125.291142</v>
      </c>
      <c r="C7" s="17">
        <v>277.816533</v>
      </c>
      <c r="D7" s="17">
        <v>44.009461</v>
      </c>
      <c r="E7" s="19">
        <v>4.544815</v>
      </c>
      <c r="F7" s="17">
        <v>373.75789</v>
      </c>
      <c r="G7" s="17">
        <v>175.308351</v>
      </c>
      <c r="H7" s="19">
        <v>3.320105</v>
      </c>
      <c r="I7" s="19">
        <v>0.17505</v>
      </c>
      <c r="J7" s="17">
        <v>19.19361</v>
      </c>
      <c r="K7" s="17">
        <v>20.77356</v>
      </c>
      <c r="L7" s="18">
        <v>22.6807</v>
      </c>
      <c r="M7" s="16">
        <v>176.411362</v>
      </c>
      <c r="N7" s="17">
        <v>424.122629</v>
      </c>
      <c r="O7" s="18">
        <v>9.965365</v>
      </c>
    </row>
    <row r="8" spans="1:15" s="12" customFormat="1" ht="21.75" customHeight="1">
      <c r="A8" s="4" t="s">
        <v>7</v>
      </c>
      <c r="B8" s="40">
        <v>5.2748</v>
      </c>
      <c r="C8" s="17"/>
      <c r="D8" s="17">
        <v>286.348211</v>
      </c>
      <c r="E8" s="19">
        <v>0.189043</v>
      </c>
      <c r="F8" s="17"/>
      <c r="G8" s="17"/>
      <c r="H8" s="17"/>
      <c r="I8" s="19">
        <v>0.0068</v>
      </c>
      <c r="J8" s="19">
        <v>5.96686</v>
      </c>
      <c r="K8" s="17">
        <v>11.59397</v>
      </c>
      <c r="L8" s="18">
        <v>13.10044</v>
      </c>
      <c r="M8" s="40">
        <v>0.004726</v>
      </c>
      <c r="N8" s="17">
        <v>286.350858</v>
      </c>
      <c r="O8" s="39">
        <v>0.165237</v>
      </c>
    </row>
    <row r="9" spans="1:15" s="12" customFormat="1" ht="21.75" customHeight="1">
      <c r="A9" s="4" t="s">
        <v>13</v>
      </c>
      <c r="B9" s="16"/>
      <c r="C9" s="17"/>
      <c r="D9" s="17">
        <v>148.90649</v>
      </c>
      <c r="E9" s="17">
        <v>2128.639735</v>
      </c>
      <c r="F9" s="17"/>
      <c r="G9" s="17"/>
      <c r="H9" s="17"/>
      <c r="I9" s="17"/>
      <c r="J9" s="17"/>
      <c r="K9" s="17"/>
      <c r="L9" s="18"/>
      <c r="M9" s="16">
        <v>53.215992</v>
      </c>
      <c r="N9" s="17">
        <v>178.707446</v>
      </c>
      <c r="O9" s="18"/>
    </row>
    <row r="10" spans="1:15" s="12" customFormat="1" ht="21.75" customHeight="1">
      <c r="A10" s="4" t="s">
        <v>8</v>
      </c>
      <c r="B10" s="16"/>
      <c r="C10" s="19">
        <v>6.5934</v>
      </c>
      <c r="D10" s="17">
        <v>1450.628173</v>
      </c>
      <c r="E10" s="19">
        <v>0.0492</v>
      </c>
      <c r="F10" s="19">
        <v>1.7739</v>
      </c>
      <c r="G10" s="17"/>
      <c r="H10" s="17"/>
      <c r="I10" s="19">
        <v>0.0889</v>
      </c>
      <c r="J10" s="19">
        <v>8.94947</v>
      </c>
      <c r="K10" s="17">
        <v>9.64791</v>
      </c>
      <c r="L10" s="18">
        <v>14.89413</v>
      </c>
      <c r="M10" s="16">
        <v>50.032784</v>
      </c>
      <c r="N10" s="17">
        <v>1458.867938</v>
      </c>
      <c r="O10" s="39">
        <v>0.148569</v>
      </c>
    </row>
    <row r="11" spans="1:15" s="12" customFormat="1" ht="21.75" customHeight="1">
      <c r="A11" s="4" t="s">
        <v>2</v>
      </c>
      <c r="B11" s="40">
        <v>3.908834</v>
      </c>
      <c r="C11" s="17">
        <v>2493.534981</v>
      </c>
      <c r="D11" s="17">
        <v>426.295956</v>
      </c>
      <c r="E11" s="17">
        <v>38.250153</v>
      </c>
      <c r="F11" s="17">
        <v>2422.6527732000154</v>
      </c>
      <c r="G11" s="17">
        <v>642.449948</v>
      </c>
      <c r="H11" s="17">
        <v>19.426781</v>
      </c>
      <c r="I11" s="17">
        <v>51.04944</v>
      </c>
      <c r="J11" s="17">
        <v>135.44633</v>
      </c>
      <c r="K11" s="17">
        <v>178.04651</v>
      </c>
      <c r="L11" s="18">
        <v>231.33661</v>
      </c>
      <c r="M11" s="16">
        <v>649.195386</v>
      </c>
      <c r="N11" s="17">
        <v>3735.43599007005</v>
      </c>
      <c r="O11" s="18">
        <v>57.334306</v>
      </c>
    </row>
    <row r="12" spans="1:15" s="12" customFormat="1" ht="21.75" customHeight="1">
      <c r="A12" s="4" t="s">
        <v>9</v>
      </c>
      <c r="B12" s="40">
        <v>1.918526</v>
      </c>
      <c r="C12" s="17">
        <v>663.715666</v>
      </c>
      <c r="D12" s="17">
        <v>65.97945</v>
      </c>
      <c r="E12" s="19">
        <v>1.070602</v>
      </c>
      <c r="F12" s="17">
        <v>211.297484</v>
      </c>
      <c r="G12" s="17">
        <v>59.846044</v>
      </c>
      <c r="H12" s="19">
        <v>2.640913</v>
      </c>
      <c r="I12" s="19">
        <v>0.15144</v>
      </c>
      <c r="J12" s="17">
        <v>33.08978</v>
      </c>
      <c r="K12" s="17">
        <v>33.13483</v>
      </c>
      <c r="L12" s="18">
        <v>33.13483</v>
      </c>
      <c r="M12" s="16">
        <v>60.659802</v>
      </c>
      <c r="N12" s="17">
        <v>898.970278</v>
      </c>
      <c r="O12" s="18">
        <v>14.498038</v>
      </c>
    </row>
    <row r="13" spans="1:15" s="12" customFormat="1" ht="21.75" customHeight="1">
      <c r="A13" s="4" t="s">
        <v>10</v>
      </c>
      <c r="B13" s="16">
        <v>17.913685</v>
      </c>
      <c r="C13" s="17">
        <v>46.889018</v>
      </c>
      <c r="D13" s="19">
        <v>1.569558</v>
      </c>
      <c r="E13" s="17">
        <v>1496.905926</v>
      </c>
      <c r="F13" s="17">
        <v>47.333653</v>
      </c>
      <c r="G13" s="19">
        <v>0.002309</v>
      </c>
      <c r="H13" s="19">
        <v>0.057622</v>
      </c>
      <c r="I13" s="19">
        <v>9.29802</v>
      </c>
      <c r="J13" s="19">
        <v>0.56198</v>
      </c>
      <c r="K13" s="19">
        <v>0.56699</v>
      </c>
      <c r="L13" s="39">
        <v>0.60895</v>
      </c>
      <c r="M13" s="16">
        <v>37.442127</v>
      </c>
      <c r="N13" s="17">
        <v>84.937541</v>
      </c>
      <c r="O13" s="39">
        <v>2.126075</v>
      </c>
    </row>
    <row r="14" spans="1:15" s="12" customFormat="1" ht="21.75" customHeight="1">
      <c r="A14" s="4" t="s">
        <v>11</v>
      </c>
      <c r="B14" s="40">
        <v>1.775022</v>
      </c>
      <c r="C14" s="17">
        <v>32.549493</v>
      </c>
      <c r="D14" s="17">
        <v>5556.246049</v>
      </c>
      <c r="E14" s="17">
        <v>14032.314425</v>
      </c>
      <c r="F14" s="17">
        <v>92.614929</v>
      </c>
      <c r="G14" s="17"/>
      <c r="H14" s="17">
        <v>636.230183</v>
      </c>
      <c r="I14" s="17">
        <v>6644.984344</v>
      </c>
      <c r="J14" s="17">
        <v>22.99514</v>
      </c>
      <c r="K14" s="17">
        <v>51.13258</v>
      </c>
      <c r="L14" s="18">
        <v>116.57767</v>
      </c>
      <c r="M14" s="16">
        <v>540.404437</v>
      </c>
      <c r="N14" s="17">
        <v>5802.596465</v>
      </c>
      <c r="O14" s="18">
        <v>391.621065</v>
      </c>
    </row>
    <row r="15" spans="1:15" s="12" customFormat="1" ht="21.75" customHeight="1">
      <c r="A15" s="4" t="s">
        <v>12</v>
      </c>
      <c r="B15" s="41">
        <v>0.166955</v>
      </c>
      <c r="C15" s="42">
        <v>0.790548</v>
      </c>
      <c r="D15" s="17">
        <v>47.090688</v>
      </c>
      <c r="E15" s="42">
        <v>1.273095</v>
      </c>
      <c r="F15" s="20">
        <v>17.02359</v>
      </c>
      <c r="G15" s="20">
        <v>-19.221693</v>
      </c>
      <c r="H15" s="42">
        <v>0.032499</v>
      </c>
      <c r="I15" s="42">
        <v>0.0083</v>
      </c>
      <c r="J15" s="17">
        <v>16.68367</v>
      </c>
      <c r="K15" s="17">
        <v>16.69506</v>
      </c>
      <c r="L15" s="21">
        <v>16.70356</v>
      </c>
      <c r="M15" s="44">
        <v>-19.180182</v>
      </c>
      <c r="N15" s="20">
        <v>49.945575</v>
      </c>
      <c r="O15" s="45">
        <v>0.022891</v>
      </c>
    </row>
    <row r="16" spans="1:15" s="12" customFormat="1" ht="21.75" customHeight="1">
      <c r="A16" s="6" t="s">
        <v>3</v>
      </c>
      <c r="B16" s="22">
        <f aca="true" t="shared" si="0" ref="B16:O16">SUM(B5:B15)</f>
        <v>182.188063</v>
      </c>
      <c r="C16" s="22">
        <f t="shared" si="0"/>
        <v>4596.345889</v>
      </c>
      <c r="D16" s="22">
        <f t="shared" si="0"/>
        <v>8370.197473</v>
      </c>
      <c r="E16" s="22">
        <f t="shared" si="0"/>
        <v>18074.621088</v>
      </c>
      <c r="F16" s="22">
        <f t="shared" si="0"/>
        <v>6535.537507200014</v>
      </c>
      <c r="G16" s="22">
        <f t="shared" si="0"/>
        <v>2527.028614</v>
      </c>
      <c r="H16" s="22">
        <f t="shared" si="0"/>
        <v>681.0840300000001</v>
      </c>
      <c r="I16" s="22">
        <f t="shared" si="0"/>
        <v>6711.313873000001</v>
      </c>
      <c r="J16" s="22">
        <f t="shared" si="0"/>
        <v>488.74706000000003</v>
      </c>
      <c r="K16" s="22">
        <f t="shared" si="0"/>
        <v>571.37093</v>
      </c>
      <c r="L16" s="22">
        <f t="shared" si="0"/>
        <v>711.51324</v>
      </c>
      <c r="M16" s="33">
        <f t="shared" si="0"/>
        <v>3231.888713</v>
      </c>
      <c r="N16" s="22">
        <f t="shared" si="0"/>
        <v>14949.693327070048</v>
      </c>
      <c r="O16" s="23">
        <f t="shared" si="0"/>
        <v>500.377353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7" t="s">
        <v>36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0.06610089487586243</v>
      </c>
      <c r="C53" s="30">
        <f t="shared" si="1"/>
        <v>0.169678157787572</v>
      </c>
      <c r="D53" s="30">
        <f t="shared" si="1"/>
        <v>0.008257303752145298</v>
      </c>
      <c r="E53" s="30">
        <f t="shared" si="1"/>
        <v>0.009647054350465175</v>
      </c>
      <c r="F53" s="30">
        <f t="shared" si="1"/>
        <v>0.16186397443738593</v>
      </c>
      <c r="G53" s="30">
        <f t="shared" si="1"/>
        <v>0.5128067378504169</v>
      </c>
      <c r="H53" s="30">
        <f t="shared" si="1"/>
        <v>0.0067895073093991055</v>
      </c>
      <c r="I53" s="30">
        <f t="shared" si="1"/>
      </c>
      <c r="J53" s="30">
        <f t="shared" si="1"/>
        <v>0.011350758815817735</v>
      </c>
      <c r="K53" s="30">
        <f t="shared" si="1"/>
        <v>0.009709366908113437</v>
      </c>
      <c r="L53" s="30">
        <f t="shared" si="1"/>
        <v>0.0077969736726192194</v>
      </c>
      <c r="M53" s="31">
        <f t="shared" si="1"/>
        <v>0.4027411221693264</v>
      </c>
      <c r="N53" s="30">
        <f t="shared" si="1"/>
        <v>0.07621556195650121</v>
      </c>
      <c r="O53" s="32">
        <f t="shared" si="1"/>
        <v>0.034636551586698205</v>
      </c>
    </row>
    <row r="54" spans="1:15" ht="19.5" customHeight="1">
      <c r="A54" s="4" t="s">
        <v>5</v>
      </c>
      <c r="B54" s="30">
        <f aca="true" t="shared" si="2" ref="B54:O54">IF(ISNUMBER(B6)=TRUE,B6/B$16,"")</f>
        <v>0.07627450872014595</v>
      </c>
      <c r="C54" s="30">
        <f t="shared" si="2"/>
        <v>0.06408498274791172</v>
      </c>
      <c r="D54" s="30">
        <f t="shared" si="2"/>
        <v>0.032736166008493404</v>
      </c>
      <c r="E54" s="30">
        <f t="shared" si="2"/>
        <v>0.010900214230814642</v>
      </c>
      <c r="F54" s="30">
        <f t="shared" si="2"/>
        <v>0.35363812225907976</v>
      </c>
      <c r="G54" s="30">
        <f t="shared" si="2"/>
        <v>0.1475117269883039</v>
      </c>
      <c r="H54" s="30">
        <f t="shared" si="2"/>
        <v>0.02165915122103215</v>
      </c>
      <c r="I54" s="30">
        <f t="shared" si="2"/>
        <v>0.0008271970444318392</v>
      </c>
      <c r="J54" s="30">
        <f t="shared" si="2"/>
        <v>0.4916910804537627</v>
      </c>
      <c r="K54" s="30">
        <f t="shared" si="2"/>
        <v>0.42744889033819056</v>
      </c>
      <c r="L54" s="30">
        <f t="shared" si="2"/>
        <v>0.36110178357327544</v>
      </c>
      <c r="M54" s="31">
        <f t="shared" si="2"/>
        <v>0.11822430347402868</v>
      </c>
      <c r="N54" s="30">
        <f t="shared" si="2"/>
        <v>0.05955702966747741</v>
      </c>
      <c r="O54" s="32">
        <f t="shared" si="2"/>
        <v>0.014318116031922012</v>
      </c>
    </row>
    <row r="55" spans="1:15" ht="19.5" customHeight="1">
      <c r="A55" s="4" t="s">
        <v>6</v>
      </c>
      <c r="B55" s="30">
        <f aca="true" t="shared" si="3" ref="B55:O55">IF(ISNUMBER(B7)=TRUE,B7/B$16,"")</f>
        <v>0.6877022563218096</v>
      </c>
      <c r="C55" s="30">
        <f t="shared" si="3"/>
        <v>0.060442912633027035</v>
      </c>
      <c r="D55" s="30">
        <f t="shared" si="3"/>
        <v>0.005257876070661732</v>
      </c>
      <c r="E55" s="30">
        <f t="shared" si="3"/>
        <v>0.0002514473181967487</v>
      </c>
      <c r="F55" s="30">
        <f t="shared" si="3"/>
        <v>0.057188546403144594</v>
      </c>
      <c r="G55" s="30">
        <f t="shared" si="3"/>
        <v>0.06937331458329106</v>
      </c>
      <c r="H55" s="30">
        <f t="shared" si="3"/>
        <v>0.004874736234822595</v>
      </c>
      <c r="I55" s="30">
        <f t="shared" si="3"/>
        <v>2.6082821234786255E-05</v>
      </c>
      <c r="J55" s="30">
        <f t="shared" si="3"/>
        <v>0.0392710495281547</v>
      </c>
      <c r="K55" s="30">
        <f t="shared" si="3"/>
        <v>0.03635739746157544</v>
      </c>
      <c r="L55" s="30">
        <f t="shared" si="3"/>
        <v>0.03187670829568822</v>
      </c>
      <c r="M55" s="31">
        <f t="shared" si="3"/>
        <v>0.054584602895019305</v>
      </c>
      <c r="N55" s="30">
        <f t="shared" si="3"/>
        <v>0.028369988582442895</v>
      </c>
      <c r="O55" s="32">
        <f t="shared" si="3"/>
        <v>0.019915699502091575</v>
      </c>
    </row>
    <row r="56" spans="1:15" ht="19.5" customHeight="1">
      <c r="A56" s="4" t="s">
        <v>7</v>
      </c>
      <c r="B56" s="30">
        <f aca="true" t="shared" si="4" ref="B56:O56">IF(ISNUMBER(B8)=TRUE,B8/B$16,"")</f>
        <v>0.028952500581775217</v>
      </c>
      <c r="C56" s="30">
        <f t="shared" si="4"/>
      </c>
      <c r="D56" s="30">
        <f t="shared" si="4"/>
        <v>0.03421044866906451</v>
      </c>
      <c r="E56" s="30">
        <f t="shared" si="4"/>
        <v>1.0459029767739273E-05</v>
      </c>
      <c r="F56" s="30">
        <f t="shared" si="4"/>
      </c>
      <c r="G56" s="30">
        <f t="shared" si="4"/>
      </c>
      <c r="H56" s="30">
        <f t="shared" si="4"/>
      </c>
      <c r="I56" s="30">
        <f t="shared" si="4"/>
        <v>1.0132144210028365E-06</v>
      </c>
      <c r="J56" s="30">
        <f t="shared" si="4"/>
        <v>0.01220848264539944</v>
      </c>
      <c r="K56" s="30">
        <f t="shared" si="4"/>
        <v>0.0202914943537642</v>
      </c>
      <c r="L56" s="30">
        <f t="shared" si="4"/>
        <v>0.018412081832799066</v>
      </c>
      <c r="M56" s="31">
        <f t="shared" si="4"/>
        <v>1.4623028265144353E-06</v>
      </c>
      <c r="N56" s="30">
        <f t="shared" si="4"/>
        <v>0.019154296461820545</v>
      </c>
      <c r="O56" s="32">
        <f t="shared" si="4"/>
        <v>0.00033022477737916327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0.017790080876864872</v>
      </c>
      <c r="E57" s="30">
        <f t="shared" si="5"/>
        <v>0.1177695357836981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0.016465911027797202</v>
      </c>
      <c r="N57" s="30">
        <f t="shared" si="5"/>
        <v>0.011953920531360119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</c>
      <c r="C58" s="30">
        <f t="shared" si="6"/>
        <v>0.0014344873426039063</v>
      </c>
      <c r="D58" s="30">
        <f t="shared" si="6"/>
        <v>0.1733087155565129</v>
      </c>
      <c r="E58" s="30">
        <f t="shared" si="6"/>
        <v>2.722048764422762E-06</v>
      </c>
      <c r="F58" s="30">
        <f t="shared" si="6"/>
        <v>0.0002714237349331628</v>
      </c>
      <c r="G58" s="30">
        <f t="shared" si="6"/>
      </c>
      <c r="H58" s="30">
        <f t="shared" si="6"/>
      </c>
      <c r="I58" s="30">
        <f t="shared" si="6"/>
        <v>1.324628853340473E-05</v>
      </c>
      <c r="J58" s="30">
        <f t="shared" si="6"/>
        <v>0.018311046208646247</v>
      </c>
      <c r="K58" s="30">
        <f t="shared" si="6"/>
        <v>0.016885545787217418</v>
      </c>
      <c r="L58" s="30">
        <f t="shared" si="6"/>
        <v>0.02093303281327555</v>
      </c>
      <c r="M58" s="31">
        <f t="shared" si="6"/>
        <v>0.01548097364824084</v>
      </c>
      <c r="N58" s="30">
        <f t="shared" si="6"/>
        <v>0.09758514145292636</v>
      </c>
      <c r="O58" s="32">
        <f t="shared" si="6"/>
        <v>0.0002969139172851414</v>
      </c>
    </row>
    <row r="59" spans="1:15" ht="19.5" customHeight="1">
      <c r="A59" s="4" t="s">
        <v>2</v>
      </c>
      <c r="B59" s="30">
        <f aca="true" t="shared" si="7" ref="B59:O59">IF(ISNUMBER(B11)=TRUE,B11/B$16,"")</f>
        <v>0.0214549402174609</v>
      </c>
      <c r="C59" s="30">
        <f t="shared" si="7"/>
        <v>0.5425037717390985</v>
      </c>
      <c r="D59" s="30">
        <f t="shared" si="7"/>
        <v>0.05093021489339</v>
      </c>
      <c r="E59" s="30">
        <f t="shared" si="7"/>
        <v>0.002116235400663244</v>
      </c>
      <c r="F59" s="30">
        <f t="shared" si="7"/>
        <v>0.37068913926835373</v>
      </c>
      <c r="G59" s="30">
        <f t="shared" si="7"/>
        <v>0.2542313705672982</v>
      </c>
      <c r="H59" s="30">
        <f t="shared" si="7"/>
        <v>0.028523324794445696</v>
      </c>
      <c r="I59" s="30">
        <f t="shared" si="7"/>
        <v>0.007606474822370446</v>
      </c>
      <c r="J59" s="30">
        <f t="shared" si="7"/>
        <v>0.2771297079515936</v>
      </c>
      <c r="K59" s="30">
        <f t="shared" si="7"/>
        <v>0.31161282566475684</v>
      </c>
      <c r="L59" s="30">
        <f t="shared" si="7"/>
        <v>0.325133246993408</v>
      </c>
      <c r="M59" s="31">
        <f t="shared" si="7"/>
        <v>0.20087182562588443</v>
      </c>
      <c r="N59" s="30">
        <f t="shared" si="7"/>
        <v>0.24986706471805256</v>
      </c>
      <c r="O59" s="32">
        <f t="shared" si="7"/>
        <v>0.11458213617433641</v>
      </c>
    </row>
    <row r="60" spans="1:15" ht="19.5" customHeight="1">
      <c r="A60" s="4" t="s">
        <v>9</v>
      </c>
      <c r="B60" s="30">
        <f aca="true" t="shared" si="8" ref="B60:O60">IF(ISNUMBER(B12)=TRUE,B12/B$16,"")</f>
        <v>0.010530470374450382</v>
      </c>
      <c r="C60" s="30">
        <f t="shared" si="8"/>
        <v>0.14440072223206873</v>
      </c>
      <c r="D60" s="30">
        <f t="shared" si="8"/>
        <v>0.007882663487072068</v>
      </c>
      <c r="E60" s="30">
        <f t="shared" si="8"/>
        <v>5.923233437578329E-05</v>
      </c>
      <c r="F60" s="30">
        <f t="shared" si="8"/>
        <v>0.03233054416216258</v>
      </c>
      <c r="G60" s="30">
        <f t="shared" si="8"/>
        <v>0.023682376870782833</v>
      </c>
      <c r="H60" s="30">
        <f t="shared" si="8"/>
        <v>0.0038775142033502085</v>
      </c>
      <c r="I60" s="30">
        <f t="shared" si="8"/>
        <v>2.256488116421611E-05</v>
      </c>
      <c r="J60" s="30">
        <f t="shared" si="8"/>
        <v>0.06770328193892357</v>
      </c>
      <c r="K60" s="30">
        <f t="shared" si="8"/>
        <v>0.057991802278075294</v>
      </c>
      <c r="L60" s="30">
        <f t="shared" si="8"/>
        <v>0.04656951991504754</v>
      </c>
      <c r="M60" s="31">
        <f t="shared" si="8"/>
        <v>0.018769149369531526</v>
      </c>
      <c r="N60" s="30">
        <f t="shared" si="8"/>
        <v>0.06013302469370366</v>
      </c>
      <c r="O60" s="32">
        <f t="shared" si="8"/>
        <v>0.028974208990629514</v>
      </c>
    </row>
    <row r="61" spans="1:15" ht="19.5" customHeight="1">
      <c r="A61" s="4" t="s">
        <v>10</v>
      </c>
      <c r="B61" s="30">
        <f aca="true" t="shared" si="9" ref="B61:O61">IF(ISNUMBER(B13)=TRUE,B13/B$16,"")</f>
        <v>0.09832523989236332</v>
      </c>
      <c r="C61" s="30">
        <f t="shared" si="9"/>
        <v>0.010201368463634352</v>
      </c>
      <c r="D61" s="30">
        <f t="shared" si="9"/>
        <v>0.00018751743970951354</v>
      </c>
      <c r="E61" s="30">
        <f t="shared" si="9"/>
        <v>0.08281810825864655</v>
      </c>
      <c r="F61" s="30">
        <f t="shared" si="9"/>
        <v>0.007242503458644966</v>
      </c>
      <c r="G61" s="30">
        <f t="shared" si="9"/>
        <v>9.137213513166812E-07</v>
      </c>
      <c r="H61" s="30">
        <f t="shared" si="9"/>
        <v>8.460336384630835E-05</v>
      </c>
      <c r="I61" s="30">
        <f t="shared" si="9"/>
        <v>0.0013854246986430578</v>
      </c>
      <c r="J61" s="30">
        <f t="shared" si="9"/>
        <v>0.0011498381187193228</v>
      </c>
      <c r="K61" s="30">
        <f t="shared" si="9"/>
        <v>0.0009923325990700996</v>
      </c>
      <c r="L61" s="30">
        <f t="shared" si="9"/>
        <v>0.0008558519585665054</v>
      </c>
      <c r="M61" s="31">
        <f t="shared" si="9"/>
        <v>0.011585215434365732</v>
      </c>
      <c r="N61" s="30">
        <f t="shared" si="9"/>
        <v>0.005681557416713021</v>
      </c>
      <c r="O61" s="32">
        <f t="shared" si="9"/>
        <v>0.0042489432970000945</v>
      </c>
    </row>
    <row r="62" spans="1:15" ht="19.5" customHeight="1">
      <c r="A62" s="4" t="s">
        <v>11</v>
      </c>
      <c r="B62" s="30">
        <f aca="true" t="shared" si="10" ref="B62:O62">IF(ISNUMBER(B14)=TRUE,B14/B$16,"")</f>
        <v>0.009742800767358726</v>
      </c>
      <c r="C62" s="30">
        <f t="shared" si="10"/>
        <v>0.00708160216529779</v>
      </c>
      <c r="D62" s="30">
        <f t="shared" si="10"/>
        <v>0.6638130183813407</v>
      </c>
      <c r="E62" s="30">
        <f t="shared" si="10"/>
        <v>0.7763545557431495</v>
      </c>
      <c r="F62" s="30">
        <f t="shared" si="10"/>
        <v>0.014170973527115221</v>
      </c>
      <c r="G62" s="30">
        <f t="shared" si="10"/>
      </c>
      <c r="H62" s="30">
        <f t="shared" si="10"/>
        <v>0.9341434462939909</v>
      </c>
      <c r="I62" s="30">
        <f t="shared" si="10"/>
        <v>0.990116759511599</v>
      </c>
      <c r="J62" s="30">
        <f t="shared" si="10"/>
        <v>0.04704916281235533</v>
      </c>
      <c r="K62" s="30">
        <f t="shared" si="10"/>
        <v>0.08949104218515282</v>
      </c>
      <c r="L62" s="30">
        <f t="shared" si="10"/>
        <v>0.1638446952863449</v>
      </c>
      <c r="M62" s="31">
        <f t="shared" si="10"/>
        <v>0.1672101006529924</v>
      </c>
      <c r="N62" s="30">
        <f t="shared" si="10"/>
        <v>0.3881415048489985</v>
      </c>
      <c r="O62" s="32">
        <f t="shared" si="10"/>
        <v>0.782651458248551</v>
      </c>
    </row>
    <row r="63" spans="1:15" ht="19.5" customHeight="1">
      <c r="A63" s="4" t="s">
        <v>12</v>
      </c>
      <c r="B63" s="30">
        <f aca="true" t="shared" si="11" ref="B63:O63">IF(ISNUMBER(B15)=TRUE,B15/B$16,"")</f>
        <v>0.0009163882487734665</v>
      </c>
      <c r="C63" s="30">
        <f t="shared" si="11"/>
        <v>0.0001719948887858818</v>
      </c>
      <c r="D63" s="30">
        <f t="shared" si="11"/>
        <v>0.00562599486474505</v>
      </c>
      <c r="E63" s="30">
        <f t="shared" si="11"/>
        <v>7.043550145818692E-05</v>
      </c>
      <c r="F63" s="30">
        <f t="shared" si="11"/>
        <v>0.002604772749180247</v>
      </c>
      <c r="G63" s="30">
        <f t="shared" si="11"/>
        <v>-0.007606440581444085</v>
      </c>
      <c r="H63" s="30">
        <f t="shared" si="11"/>
        <v>4.771657911285924E-05</v>
      </c>
      <c r="I63" s="30">
        <f t="shared" si="11"/>
        <v>1.2367176021064033E-06</v>
      </c>
      <c r="J63" s="30">
        <f t="shared" si="11"/>
        <v>0.03413559152662729</v>
      </c>
      <c r="K63" s="30">
        <f t="shared" si="11"/>
        <v>0.029219302424083774</v>
      </c>
      <c r="L63" s="30">
        <f t="shared" si="11"/>
        <v>0.02347610565897551</v>
      </c>
      <c r="M63" s="31">
        <f t="shared" si="11"/>
        <v>-0.005934666600012969</v>
      </c>
      <c r="N63" s="30">
        <f t="shared" si="11"/>
        <v>0.0033409096700038263</v>
      </c>
      <c r="O63" s="32">
        <f t="shared" si="11"/>
        <v>4.5747474106806746E-05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2015-12-02T08:38:46Z</dcterms:modified>
  <cp:category/>
  <cp:version/>
  <cp:contentType/>
  <cp:contentStatus/>
</cp:coreProperties>
</file>