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I mac_inq" sheetId="1" r:id="rId1"/>
  </sheets>
  <definedNames>
    <definedName name="_xlnm.Print_Area" localSheetId="0">'MI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<sst xmlns="http://schemas.openxmlformats.org/spreadsheetml/2006/main" count="68" uniqueCount="37">
  <si>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</si>
  <si>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</si>
  <si>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</si>
  <si>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</si>
  <si>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</si>
  <si>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</si>
  <si>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</si>
  <si>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</si>
  <si>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</si>
  <si>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</si>
  <si>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</si>
  <si>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</si>
  <si>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</si>
  <si>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</si>
  <si>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</si>
  <si>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</si>
  <si>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</si>
  <si>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</si>
  <si>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</si>
  <si>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</si>
  <si>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</si>
  <si>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</si>
  <si>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</si>
  <si>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</si>
  <si>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</si>
  <si>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</si>
  <si>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</si>
  <si>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</si>
  <si>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</si>
  <si>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</si>
  <si>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</si>
  <si>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</si>
  <si>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</si>
  <si>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</si>
  <si>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</si>
  <si>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Milano nel 2012 - dati finali (Fonte: INEMAR ARPA LOMBARDIA)</t>
  </si>
  <si>
    <t>Distribuzione  percentuale delle emissioni in provincia di Milano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</si>
</sst>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9.2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225"/>
          <c:w val="0.97975"/>
          <c:h val="0.79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mac_inq'!$B$15:$O$15</c:f>
              <c:numCache/>
            </c:numRef>
          </c:val>
          <c:shape val="cylinder"/>
        </c:ser>
        <c:overlap val="100"/>
        <c:shape val="cylinder"/>
        <c:axId val="8848863"/>
        <c:axId val="12530904"/>
      </c:bar3DChart>
      <c:catAx>
        <c:axId val="8848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84886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82125"/>
          <c:w val="0.830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12445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11.881015</v>
      </c>
      <c r="C5" s="14">
        <v>1215.733416</v>
      </c>
      <c r="D5" s="14">
        <v>115.62069</v>
      </c>
      <c r="E5" s="14">
        <v>253.108893</v>
      </c>
      <c r="F5" s="14">
        <v>2744.139669</v>
      </c>
      <c r="G5" s="14">
        <v>1995.142494</v>
      </c>
      <c r="H5" s="38">
        <v>9.362586</v>
      </c>
      <c r="I5" s="14"/>
      <c r="J5" s="14">
        <v>11.85058</v>
      </c>
      <c r="K5" s="14">
        <v>11.9008</v>
      </c>
      <c r="L5" s="15">
        <v>11.96776</v>
      </c>
      <c r="M5" s="13">
        <v>2004.260259</v>
      </c>
      <c r="N5" s="14">
        <v>1904.214339</v>
      </c>
      <c r="O5" s="15">
        <v>26.801314</v>
      </c>
    </row>
    <row r="6" spans="1:15" s="12" customFormat="1" ht="21.75" customHeight="1">
      <c r="A6" s="4" t="s">
        <v>5</v>
      </c>
      <c r="B6" s="16">
        <v>281.398289</v>
      </c>
      <c r="C6" s="17">
        <v>3413.464618</v>
      </c>
      <c r="D6" s="17">
        <v>1121.217297</v>
      </c>
      <c r="E6" s="17">
        <v>519.76057</v>
      </c>
      <c r="F6" s="17">
        <v>6139.842352</v>
      </c>
      <c r="G6" s="17">
        <v>5257.6602</v>
      </c>
      <c r="H6" s="17">
        <v>110.646381</v>
      </c>
      <c r="I6" s="19">
        <v>8.225873</v>
      </c>
      <c r="J6" s="17">
        <v>533.74068</v>
      </c>
      <c r="K6" s="17">
        <v>556.350479</v>
      </c>
      <c r="L6" s="18">
        <v>583.2621</v>
      </c>
      <c r="M6" s="16">
        <v>5303.626836</v>
      </c>
      <c r="N6" s="17">
        <v>5968.303446</v>
      </c>
      <c r="O6" s="18">
        <v>83.486257</v>
      </c>
    </row>
    <row r="7" spans="1:15" s="12" customFormat="1" ht="21.75" customHeight="1">
      <c r="A7" s="4" t="s">
        <v>6</v>
      </c>
      <c r="B7" s="16">
        <v>1445.634279</v>
      </c>
      <c r="C7" s="17">
        <v>1598.082656</v>
      </c>
      <c r="D7" s="17">
        <v>297.632591</v>
      </c>
      <c r="E7" s="17">
        <v>22.16956</v>
      </c>
      <c r="F7" s="17">
        <v>491.199371</v>
      </c>
      <c r="G7" s="17">
        <v>937.326149</v>
      </c>
      <c r="H7" s="17">
        <v>11.73867</v>
      </c>
      <c r="I7" s="19">
        <v>1.536956</v>
      </c>
      <c r="J7" s="17">
        <v>98.15233</v>
      </c>
      <c r="K7" s="17">
        <v>120.28947</v>
      </c>
      <c r="L7" s="18">
        <v>154.60306</v>
      </c>
      <c r="M7" s="16">
        <v>941.378511</v>
      </c>
      <c r="N7" s="17">
        <v>2301.635737</v>
      </c>
      <c r="O7" s="18">
        <v>80.008776</v>
      </c>
    </row>
    <row r="8" spans="1:15" s="12" customFormat="1" ht="21.75" customHeight="1">
      <c r="A8" s="4" t="s">
        <v>7</v>
      </c>
      <c r="B8" s="16">
        <v>13.237796</v>
      </c>
      <c r="C8" s="17">
        <v>21.852219</v>
      </c>
      <c r="D8" s="17">
        <v>1766.499467</v>
      </c>
      <c r="E8" s="19">
        <v>3.874292</v>
      </c>
      <c r="F8" s="17">
        <v>206.140575</v>
      </c>
      <c r="G8" s="17">
        <v>48.299423</v>
      </c>
      <c r="H8" s="19">
        <v>0.824562</v>
      </c>
      <c r="I8" s="17">
        <v>11.7864</v>
      </c>
      <c r="J8" s="17">
        <v>59.324369</v>
      </c>
      <c r="K8" s="17">
        <v>109.001549</v>
      </c>
      <c r="L8" s="18">
        <v>154.1894</v>
      </c>
      <c r="M8" s="16">
        <v>48.641999</v>
      </c>
      <c r="N8" s="17">
        <v>1815.888878</v>
      </c>
      <c r="O8" s="39">
        <v>1.582022</v>
      </c>
    </row>
    <row r="9" spans="1:15" s="12" customFormat="1" ht="21.75" customHeight="1">
      <c r="A9" s="4" t="s">
        <v>13</v>
      </c>
      <c r="B9" s="16"/>
      <c r="C9" s="17"/>
      <c r="D9" s="17">
        <v>1968.040053</v>
      </c>
      <c r="E9" s="17">
        <v>23529.592013</v>
      </c>
      <c r="F9" s="17"/>
      <c r="G9" s="17"/>
      <c r="H9" s="17"/>
      <c r="I9" s="17"/>
      <c r="J9" s="17"/>
      <c r="K9" s="17"/>
      <c r="L9" s="18"/>
      <c r="M9" s="16">
        <v>588.239799</v>
      </c>
      <c r="N9" s="17">
        <v>2297.454341</v>
      </c>
      <c r="O9" s="18"/>
    </row>
    <row r="10" spans="1:15" s="12" customFormat="1" ht="21.75" customHeight="1">
      <c r="A10" s="4" t="s">
        <v>8</v>
      </c>
      <c r="B10" s="40">
        <v>0.133714</v>
      </c>
      <c r="C10" s="19">
        <v>0.523042</v>
      </c>
      <c r="D10" s="17">
        <v>21275.241221</v>
      </c>
      <c r="E10" s="19">
        <v>0.0064</v>
      </c>
      <c r="F10" s="19">
        <v>0.1928</v>
      </c>
      <c r="G10" s="17"/>
      <c r="H10" s="17"/>
      <c r="I10" s="19">
        <v>1.7472</v>
      </c>
      <c r="J10" s="17">
        <v>176.29227</v>
      </c>
      <c r="K10" s="17">
        <v>199.57599</v>
      </c>
      <c r="L10" s="18">
        <v>283.59032</v>
      </c>
      <c r="M10" s="16">
        <v>681.366633</v>
      </c>
      <c r="N10" s="17">
        <v>21275.90063</v>
      </c>
      <c r="O10" s="39">
        <v>0.118317</v>
      </c>
    </row>
    <row r="11" spans="1:15" s="12" customFormat="1" ht="21.75" customHeight="1">
      <c r="A11" s="4" t="s">
        <v>2</v>
      </c>
      <c r="B11" s="16">
        <v>25.167473</v>
      </c>
      <c r="C11" s="17">
        <v>15622.196759</v>
      </c>
      <c r="D11" s="17">
        <v>4692.112516</v>
      </c>
      <c r="E11" s="17">
        <v>352.480438</v>
      </c>
      <c r="F11" s="17">
        <v>18733.720540440565</v>
      </c>
      <c r="G11" s="17">
        <v>4157.045425</v>
      </c>
      <c r="H11" s="17">
        <v>142.431592</v>
      </c>
      <c r="I11" s="17">
        <v>243.204538</v>
      </c>
      <c r="J11" s="17">
        <v>901.562968</v>
      </c>
      <c r="K11" s="17">
        <v>1180.034428</v>
      </c>
      <c r="L11" s="18">
        <v>1488.700899</v>
      </c>
      <c r="M11" s="16">
        <v>4208.302057</v>
      </c>
      <c r="N11" s="17">
        <v>25816.8365975748</v>
      </c>
      <c r="O11" s="18">
        <v>354.718311</v>
      </c>
    </row>
    <row r="12" spans="1:15" s="12" customFormat="1" ht="21.75" customHeight="1">
      <c r="A12" s="4" t="s">
        <v>9</v>
      </c>
      <c r="B12" s="16">
        <v>55.683648</v>
      </c>
      <c r="C12" s="17">
        <v>1237.480587</v>
      </c>
      <c r="D12" s="17">
        <v>363.878685</v>
      </c>
      <c r="E12" s="19">
        <v>1.668824</v>
      </c>
      <c r="F12" s="17">
        <v>1125.313077</v>
      </c>
      <c r="G12" s="17">
        <v>185.668115</v>
      </c>
      <c r="H12" s="19">
        <v>3.93033</v>
      </c>
      <c r="I12" s="19">
        <v>0.16584</v>
      </c>
      <c r="J12" s="17">
        <v>43.38715</v>
      </c>
      <c r="K12" s="17">
        <v>44.39923</v>
      </c>
      <c r="L12" s="18">
        <v>44.39923</v>
      </c>
      <c r="M12" s="16">
        <v>186.881075</v>
      </c>
      <c r="N12" s="17">
        <v>1997.412806</v>
      </c>
      <c r="O12" s="18">
        <v>28.652693</v>
      </c>
    </row>
    <row r="13" spans="1:15" s="12" customFormat="1" ht="21.75" customHeight="1">
      <c r="A13" s="4" t="s">
        <v>10</v>
      </c>
      <c r="B13" s="16">
        <v>36.885746</v>
      </c>
      <c r="C13" s="17">
        <v>362.051811</v>
      </c>
      <c r="D13" s="17">
        <v>150.99749</v>
      </c>
      <c r="E13" s="17">
        <v>20808.044886</v>
      </c>
      <c r="F13" s="17">
        <v>71.437781</v>
      </c>
      <c r="G13" s="17">
        <v>197.289255</v>
      </c>
      <c r="H13" s="17">
        <v>146.552662</v>
      </c>
      <c r="I13" s="17">
        <v>64.32878</v>
      </c>
      <c r="J13" s="17">
        <v>9.52192</v>
      </c>
      <c r="K13" s="17">
        <v>9.65466</v>
      </c>
      <c r="L13" s="18">
        <v>10.356</v>
      </c>
      <c r="M13" s="16">
        <v>761.163066</v>
      </c>
      <c r="N13" s="17">
        <v>891.871481</v>
      </c>
      <c r="O13" s="18">
        <v>12.807501</v>
      </c>
    </row>
    <row r="14" spans="1:15" s="12" customFormat="1" ht="21.75" customHeight="1">
      <c r="A14" s="4" t="s">
        <v>11</v>
      </c>
      <c r="B14" s="16">
        <v>12.253325</v>
      </c>
      <c r="C14" s="17">
        <v>135.069715</v>
      </c>
      <c r="D14" s="17">
        <v>5490.134812</v>
      </c>
      <c r="E14" s="17">
        <v>12705.402084</v>
      </c>
      <c r="F14" s="17">
        <v>639.33873</v>
      </c>
      <c r="G14" s="17"/>
      <c r="H14" s="17">
        <v>582.872314</v>
      </c>
      <c r="I14" s="17">
        <v>4893.800661</v>
      </c>
      <c r="J14" s="17">
        <v>70.87478</v>
      </c>
      <c r="K14" s="17">
        <v>85.57982</v>
      </c>
      <c r="L14" s="18">
        <v>178.04955</v>
      </c>
      <c r="M14" s="16">
        <v>491.330982</v>
      </c>
      <c r="N14" s="17">
        <v>5903.122744</v>
      </c>
      <c r="O14" s="18">
        <v>291.172676</v>
      </c>
    </row>
    <row r="15" spans="1:15" s="12" customFormat="1" ht="21.75" customHeight="1">
      <c r="A15" s="4" t="s">
        <v>12</v>
      </c>
      <c r="B15" s="42">
        <v>2.338631</v>
      </c>
      <c r="C15" s="20">
        <v>11.085427</v>
      </c>
      <c r="D15" s="17">
        <v>354.678029</v>
      </c>
      <c r="E15" s="20">
        <v>24.239393</v>
      </c>
      <c r="F15" s="20">
        <v>240.91937</v>
      </c>
      <c r="G15" s="20">
        <v>-37.163359</v>
      </c>
      <c r="H15" s="43">
        <v>0.446918</v>
      </c>
      <c r="I15" s="43">
        <v>0.1854</v>
      </c>
      <c r="J15" s="17">
        <v>228.46873</v>
      </c>
      <c r="K15" s="17">
        <v>228.71932</v>
      </c>
      <c r="L15" s="21">
        <v>228.90633</v>
      </c>
      <c r="M15" s="44">
        <v>-36.424194</v>
      </c>
      <c r="N15" s="20">
        <v>395.042732</v>
      </c>
      <c r="O15" s="41">
        <v>0.324983</v>
      </c>
    </row>
    <row r="16" spans="1:15" s="12" customFormat="1" ht="21.75" customHeight="1">
      <c r="A16" s="6" t="s">
        <v>3</v>
      </c>
      <c r="B16" s="22">
        <f aca="true" t="shared" si="0" ref="B16:O16">SUM(B5:B15)</f>
        <v>1884.6139159999998</v>
      </c>
      <c r="C16" s="22">
        <f t="shared" si="0"/>
        <v>23617.540250000002</v>
      </c>
      <c r="D16" s="22">
        <f t="shared" si="0"/>
        <v>37596.052851</v>
      </c>
      <c r="E16" s="22">
        <f t="shared" si="0"/>
        <v>58220.347353000005</v>
      </c>
      <c r="F16" s="22">
        <f t="shared" si="0"/>
        <v>30392.244265440564</v>
      </c>
      <c r="G16" s="22">
        <f t="shared" si="0"/>
        <v>12741.267702000001</v>
      </c>
      <c r="H16" s="22">
        <f t="shared" si="0"/>
        <v>1008.806015</v>
      </c>
      <c r="I16" s="22">
        <f t="shared" si="0"/>
        <v>5224.981648000001</v>
      </c>
      <c r="J16" s="22">
        <f t="shared" si="0"/>
        <v>2133.175777</v>
      </c>
      <c r="K16" s="22">
        <f t="shared" si="0"/>
        <v>2545.505746</v>
      </c>
      <c r="L16" s="22">
        <f t="shared" si="0"/>
        <v>3138.024649</v>
      </c>
      <c r="M16" s="33">
        <f t="shared" si="0"/>
        <v>15178.767022999997</v>
      </c>
      <c r="N16" s="22">
        <f t="shared" si="0"/>
        <v>70567.6837315748</v>
      </c>
      <c r="O16" s="23">
        <f t="shared" si="0"/>
        <v>879.67285</v>
      </c>
    </row>
    <row r="17" spans="1:15" s="12" customFormat="1" ht="12.75" customHeight="1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2" s="12" customFormat="1" ht="12.75">
      <c r="A18" s="1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7" ht="12.75">
      <c r="A19" s="5"/>
      <c r="G19" s="5"/>
    </row>
    <row r="51" spans="1:15" ht="15.75">
      <c r="A51" s="46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ht="9.7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9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30">
        <f aca="true" t="shared" si="1" ref="B54:O54">IF(ISNUMBER(B5)=TRUE,B5/B$16,"")</f>
        <v>0.006304216953473881</v>
      </c>
      <c r="C54" s="30">
        <f t="shared" si="1"/>
        <v>0.05147586933825592</v>
      </c>
      <c r="D54" s="30">
        <f t="shared" si="1"/>
        <v>0.0030753411922848878</v>
      </c>
      <c r="E54" s="30">
        <f t="shared" si="1"/>
        <v>0.004347430142684604</v>
      </c>
      <c r="F54" s="30">
        <f t="shared" si="1"/>
        <v>0.09029078751253651</v>
      </c>
      <c r="G54" s="30">
        <f t="shared" si="1"/>
        <v>0.15658900987433313</v>
      </c>
      <c r="H54" s="30">
        <f t="shared" si="1"/>
        <v>0.009280858619781326</v>
      </c>
      <c r="I54" s="30">
        <f t="shared" si="1"/>
      </c>
      <c r="J54" s="30">
        <f t="shared" si="1"/>
        <v>0.005555369664222472</v>
      </c>
      <c r="K54" s="30">
        <f t="shared" si="1"/>
        <v>0.004675220245996648</v>
      </c>
      <c r="L54" s="30">
        <f t="shared" si="1"/>
        <v>0.00381378776097689</v>
      </c>
      <c r="M54" s="31">
        <f t="shared" si="1"/>
        <v>0.13204368022534343</v>
      </c>
      <c r="N54" s="30">
        <f t="shared" si="1"/>
        <v>0.026984226182670903</v>
      </c>
      <c r="O54" s="32">
        <f t="shared" si="1"/>
        <v>0.030467365225606315</v>
      </c>
    </row>
    <row r="55" spans="1:15" ht="19.5" customHeight="1">
      <c r="A55" s="4" t="s">
        <v>5</v>
      </c>
      <c r="B55" s="30">
        <f aca="true" t="shared" si="2" ref="B55:O55">IF(ISNUMBER(B6)=TRUE,B6/B$16,"")</f>
        <v>0.14931349419156045</v>
      </c>
      <c r="C55" s="30">
        <f t="shared" si="2"/>
        <v>0.1445309114271542</v>
      </c>
      <c r="D55" s="30">
        <f t="shared" si="2"/>
        <v>0.029822739675454447</v>
      </c>
      <c r="E55" s="30">
        <f t="shared" si="2"/>
        <v>0.008927472844650034</v>
      </c>
      <c r="F55" s="30">
        <f t="shared" si="2"/>
        <v>0.2020200383484578</v>
      </c>
      <c r="G55" s="30">
        <f t="shared" si="2"/>
        <v>0.4126481228531682</v>
      </c>
      <c r="H55" s="30">
        <f t="shared" si="2"/>
        <v>0.10968053258484983</v>
      </c>
      <c r="I55" s="30">
        <f t="shared" si="2"/>
        <v>0.0015743352903734445</v>
      </c>
      <c r="J55" s="30">
        <f t="shared" si="2"/>
        <v>0.2502094228496389</v>
      </c>
      <c r="K55" s="30">
        <f t="shared" si="2"/>
        <v>0.2185618633445426</v>
      </c>
      <c r="L55" s="30">
        <f t="shared" si="2"/>
        <v>0.1858691900925218</v>
      </c>
      <c r="M55" s="31">
        <f t="shared" si="2"/>
        <v>0.3494109124913473</v>
      </c>
      <c r="N55" s="30">
        <f t="shared" si="2"/>
        <v>0.0845755894256388</v>
      </c>
      <c r="O55" s="32">
        <f t="shared" si="2"/>
        <v>0.0949060289856621</v>
      </c>
    </row>
    <row r="56" spans="1:15" ht="19.5" customHeight="1">
      <c r="A56" s="4" t="s">
        <v>6</v>
      </c>
      <c r="B56" s="30">
        <f aca="true" t="shared" si="3" ref="B56:O56">IF(ISNUMBER(B7)=TRUE,B7/B$16,"")</f>
        <v>0.7670718478341111</v>
      </c>
      <c r="C56" s="30">
        <f t="shared" si="3"/>
        <v>0.06766507600214633</v>
      </c>
      <c r="D56" s="30">
        <f t="shared" si="3"/>
        <v>0.007916591461863619</v>
      </c>
      <c r="E56" s="30">
        <f t="shared" si="3"/>
        <v>0.0003807871475857424</v>
      </c>
      <c r="F56" s="30">
        <f t="shared" si="3"/>
        <v>0.016161997340833085</v>
      </c>
      <c r="G56" s="30">
        <f t="shared" si="3"/>
        <v>0.07356616083444095</v>
      </c>
      <c r="H56" s="30">
        <f t="shared" si="3"/>
        <v>0.011636201435614954</v>
      </c>
      <c r="I56" s="30">
        <f t="shared" si="3"/>
        <v>0.0002941552915479254</v>
      </c>
      <c r="J56" s="30">
        <f t="shared" si="3"/>
        <v>0.046012302904562756</v>
      </c>
      <c r="K56" s="30">
        <f t="shared" si="3"/>
        <v>0.04725562697669118</v>
      </c>
      <c r="L56" s="30">
        <f t="shared" si="3"/>
        <v>0.049267637221800546</v>
      </c>
      <c r="M56" s="31">
        <f t="shared" si="3"/>
        <v>0.06201943211682169</v>
      </c>
      <c r="N56" s="30">
        <f t="shared" si="3"/>
        <v>0.03261600232983354</v>
      </c>
      <c r="O56" s="32">
        <f t="shared" si="3"/>
        <v>0.09095287640172138</v>
      </c>
    </row>
    <row r="57" spans="1:15" ht="19.5" customHeight="1">
      <c r="A57" s="4" t="s">
        <v>7</v>
      </c>
      <c r="B57" s="30">
        <f aca="true" t="shared" si="4" ref="B57:O57">IF(ISNUMBER(B8)=TRUE,B8/B$16,"")</f>
        <v>0.00702414212673149</v>
      </c>
      <c r="C57" s="30">
        <f t="shared" si="4"/>
        <v>0.0009252538058022364</v>
      </c>
      <c r="D57" s="30">
        <f t="shared" si="4"/>
        <v>0.04698630130138818</v>
      </c>
      <c r="E57" s="30">
        <f t="shared" si="4"/>
        <v>6.654532609552292E-05</v>
      </c>
      <c r="F57" s="30">
        <f t="shared" si="4"/>
        <v>0.006782670381285573</v>
      </c>
      <c r="G57" s="30">
        <f t="shared" si="4"/>
        <v>0.0037907862961248685</v>
      </c>
      <c r="H57" s="30">
        <f t="shared" si="4"/>
        <v>0.0008173642779082756</v>
      </c>
      <c r="I57" s="30">
        <f t="shared" si="4"/>
        <v>0.0022557782579985816</v>
      </c>
      <c r="J57" s="30">
        <f t="shared" si="4"/>
        <v>0.02781035188925268</v>
      </c>
      <c r="K57" s="30">
        <f t="shared" si="4"/>
        <v>0.04282117578060262</v>
      </c>
      <c r="L57" s="30">
        <f t="shared" si="4"/>
        <v>0.04913581544018012</v>
      </c>
      <c r="M57" s="31">
        <f t="shared" si="4"/>
        <v>0.0032046080505942296</v>
      </c>
      <c r="N57" s="30">
        <f t="shared" si="4"/>
        <v>0.0257325844065858</v>
      </c>
      <c r="O57" s="32">
        <f t="shared" si="4"/>
        <v>0.0017984208561171349</v>
      </c>
    </row>
    <row r="58" spans="1:15" ht="19.5" customHeight="1">
      <c r="A58" s="4" t="s">
        <v>13</v>
      </c>
      <c r="B58" s="30">
        <f aca="true" t="shared" si="5" ref="B58:O58">IF(ISNUMBER(B9)=TRUE,B9/B$16,"")</f>
      </c>
      <c r="C58" s="30">
        <f t="shared" si="5"/>
      </c>
      <c r="D58" s="30">
        <f t="shared" si="5"/>
        <v>0.052346986020040474</v>
      </c>
      <c r="E58" s="30">
        <f t="shared" si="5"/>
        <v>0.40414722829350413</v>
      </c>
      <c r="F58" s="30">
        <f t="shared" si="5"/>
      </c>
      <c r="G58" s="30">
        <f t="shared" si="5"/>
      </c>
      <c r="H58" s="30">
        <f t="shared" si="5"/>
      </c>
      <c r="I58" s="30">
        <f t="shared" si="5"/>
      </c>
      <c r="J58" s="30">
        <f t="shared" si="5"/>
      </c>
      <c r="K58" s="30">
        <f t="shared" si="5"/>
      </c>
      <c r="L58" s="30">
        <f t="shared" si="5"/>
      </c>
      <c r="M58" s="31">
        <f t="shared" si="5"/>
        <v>0.03875412265756865</v>
      </c>
      <c r="N58" s="30">
        <f t="shared" si="5"/>
        <v>0.032556748634956646</v>
      </c>
      <c r="O58" s="32">
        <f t="shared" si="5"/>
      </c>
    </row>
    <row r="59" spans="1:15" ht="19.5" customHeight="1">
      <c r="A59" s="4" t="s">
        <v>8</v>
      </c>
      <c r="B59" s="30">
        <f aca="true" t="shared" si="6" ref="B59:O59">IF(ISNUMBER(B10)=TRUE,B10/B$16,"")</f>
        <v>7.095034100342492E-05</v>
      </c>
      <c r="C59" s="30">
        <f t="shared" si="6"/>
        <v>2.214633676764878E-05</v>
      </c>
      <c r="D59" s="30">
        <f t="shared" si="6"/>
        <v>0.5658902892098182</v>
      </c>
      <c r="E59" s="30">
        <f t="shared" si="6"/>
        <v>1.0992720399271576E-07</v>
      </c>
      <c r="F59" s="30">
        <f t="shared" si="6"/>
        <v>6.3437236920090005E-06</v>
      </c>
      <c r="G59" s="30">
        <f t="shared" si="6"/>
      </c>
      <c r="H59" s="30">
        <f t="shared" si="6"/>
      </c>
      <c r="I59" s="30">
        <f t="shared" si="6"/>
        <v>0.0003343935190028441</v>
      </c>
      <c r="J59" s="30">
        <f t="shared" si="6"/>
        <v>0.08264310513029044</v>
      </c>
      <c r="K59" s="30">
        <f t="shared" si="6"/>
        <v>0.07840327617158717</v>
      </c>
      <c r="L59" s="30">
        <f t="shared" si="6"/>
        <v>0.09037224104991408</v>
      </c>
      <c r="M59" s="31">
        <f t="shared" si="6"/>
        <v>0.0448894585421558</v>
      </c>
      <c r="N59" s="30">
        <f t="shared" si="6"/>
        <v>0.3014963720635812</v>
      </c>
      <c r="O59" s="32">
        <f t="shared" si="6"/>
        <v>0.00013450113869036654</v>
      </c>
    </row>
    <row r="60" spans="1:15" ht="19.5" customHeight="1">
      <c r="A60" s="4" t="s">
        <v>2</v>
      </c>
      <c r="B60" s="30">
        <f aca="true" t="shared" si="7" ref="B60:O60">IF(ISNUMBER(B11)=TRUE,B11/B$16,"")</f>
        <v>0.01335417975338775</v>
      </c>
      <c r="C60" s="30">
        <f t="shared" si="7"/>
        <v>0.6614658678945196</v>
      </c>
      <c r="D60" s="30">
        <f t="shared" si="7"/>
        <v>0.12480332801413212</v>
      </c>
      <c r="E60" s="30">
        <f t="shared" si="7"/>
        <v>0.006054248283041843</v>
      </c>
      <c r="F60" s="30">
        <f t="shared" si="7"/>
        <v>0.6163980644806456</v>
      </c>
      <c r="G60" s="30">
        <f t="shared" si="7"/>
        <v>0.3262662336454533</v>
      </c>
      <c r="H60" s="30">
        <f t="shared" si="7"/>
        <v>0.14118828583709425</v>
      </c>
      <c r="I60" s="30">
        <f t="shared" si="7"/>
        <v>0.04654648654949687</v>
      </c>
      <c r="J60" s="30">
        <f t="shared" si="7"/>
        <v>0.42263885504452736</v>
      </c>
      <c r="K60" s="30">
        <f t="shared" si="7"/>
        <v>0.463575629265148</v>
      </c>
      <c r="L60" s="30">
        <f t="shared" si="7"/>
        <v>0.47440701253714085</v>
      </c>
      <c r="M60" s="31">
        <f t="shared" si="7"/>
        <v>0.27724926870695543</v>
      </c>
      <c r="N60" s="30">
        <f t="shared" si="7"/>
        <v>0.36584503319928746</v>
      </c>
      <c r="O60" s="32">
        <f t="shared" si="7"/>
        <v>0.40323889841547345</v>
      </c>
    </row>
    <row r="61" spans="1:15" ht="19.5" customHeight="1">
      <c r="A61" s="4" t="s">
        <v>9</v>
      </c>
      <c r="B61" s="30">
        <f aca="true" t="shared" si="8" ref="B61:O61">IF(ISNUMBER(B12)=TRUE,B12/B$16,"")</f>
        <v>0.02954644849390999</v>
      </c>
      <c r="C61" s="30">
        <f t="shared" si="8"/>
        <v>0.05239667526341994</v>
      </c>
      <c r="D61" s="30">
        <f t="shared" si="8"/>
        <v>0.009678640639274486</v>
      </c>
      <c r="E61" s="30">
        <f t="shared" si="8"/>
        <v>2.8663930668115605E-05</v>
      </c>
      <c r="F61" s="30">
        <f t="shared" si="8"/>
        <v>0.03702632379404797</v>
      </c>
      <c r="G61" s="30">
        <f t="shared" si="8"/>
        <v>0.014572185385513532</v>
      </c>
      <c r="H61" s="30">
        <f t="shared" si="8"/>
        <v>0.003896021575565249</v>
      </c>
      <c r="I61" s="30">
        <f t="shared" si="8"/>
        <v>3.1739824399857864E-05</v>
      </c>
      <c r="J61" s="30">
        <f t="shared" si="8"/>
        <v>0.02033922870670212</v>
      </c>
      <c r="K61" s="30">
        <f t="shared" si="8"/>
        <v>0.01744220380164878</v>
      </c>
      <c r="L61" s="30">
        <f t="shared" si="8"/>
        <v>0.014148783061391435</v>
      </c>
      <c r="M61" s="31">
        <f t="shared" si="8"/>
        <v>0.012312006285940346</v>
      </c>
      <c r="N61" s="30">
        <f t="shared" si="8"/>
        <v>0.028304922315400837</v>
      </c>
      <c r="O61" s="32">
        <f t="shared" si="8"/>
        <v>0.032571987415548856</v>
      </c>
    </row>
    <row r="62" spans="1:15" ht="19.5" customHeight="1">
      <c r="A62" s="4" t="s">
        <v>10</v>
      </c>
      <c r="B62" s="30">
        <f aca="true" t="shared" si="9" ref="B62:O62">IF(ISNUMBER(B13)=TRUE,B13/B$16,"")</f>
        <v>0.019572043741610576</v>
      </c>
      <c r="C62" s="30">
        <f t="shared" si="9"/>
        <v>0.015329784861909994</v>
      </c>
      <c r="D62" s="30">
        <f t="shared" si="9"/>
        <v>0.004016312313381155</v>
      </c>
      <c r="E62" s="30">
        <f t="shared" si="9"/>
        <v>0.35740159294889184</v>
      </c>
      <c r="F62" s="30">
        <f t="shared" si="9"/>
        <v>0.0023505266796382284</v>
      </c>
      <c r="G62" s="30">
        <f t="shared" si="9"/>
        <v>0.015484272021773111</v>
      </c>
      <c r="H62" s="30">
        <f t="shared" si="9"/>
        <v>0.1452733824153497</v>
      </c>
      <c r="I62" s="30">
        <f t="shared" si="9"/>
        <v>0.012311771472847857</v>
      </c>
      <c r="J62" s="30">
        <f t="shared" si="9"/>
        <v>0.004463729666662158</v>
      </c>
      <c r="K62" s="30">
        <f t="shared" si="9"/>
        <v>0.0037928258520615417</v>
      </c>
      <c r="L62" s="30">
        <f t="shared" si="9"/>
        <v>0.003300165281780105</v>
      </c>
      <c r="M62" s="31">
        <f t="shared" si="9"/>
        <v>0.050146567560239184</v>
      </c>
      <c r="N62" s="30">
        <f t="shared" si="9"/>
        <v>0.012638525651380295</v>
      </c>
      <c r="O62" s="32">
        <f t="shared" si="9"/>
        <v>0.01455939102815325</v>
      </c>
    </row>
    <row r="63" spans="1:15" ht="19.5" customHeight="1">
      <c r="A63" s="4" t="s">
        <v>11</v>
      </c>
      <c r="B63" s="30">
        <f aca="true" t="shared" si="10" ref="B63:O63">IF(ISNUMBER(B14)=TRUE,B14/B$16,"")</f>
        <v>0.006501769352317571</v>
      </c>
      <c r="C63" s="30">
        <f t="shared" si="10"/>
        <v>0.0057190424392311555</v>
      </c>
      <c r="D63" s="30">
        <f t="shared" si="10"/>
        <v>0.14602955352144023</v>
      </c>
      <c r="E63" s="30">
        <f t="shared" si="10"/>
        <v>0.21822958229645997</v>
      </c>
      <c r="F63" s="30">
        <f t="shared" si="10"/>
        <v>0.021036246103319223</v>
      </c>
      <c r="G63" s="30">
        <f t="shared" si="10"/>
      </c>
      <c r="H63" s="30">
        <f t="shared" si="10"/>
        <v>0.5777843364663126</v>
      </c>
      <c r="I63" s="30">
        <f t="shared" si="10"/>
        <v>0.9366158564161141</v>
      </c>
      <c r="J63" s="30">
        <f t="shared" si="10"/>
        <v>0.033225006942313506</v>
      </c>
      <c r="K63" s="30">
        <f t="shared" si="10"/>
        <v>0.03361996732259586</v>
      </c>
      <c r="L63" s="30">
        <f t="shared" si="10"/>
        <v>0.05673937266768742</v>
      </c>
      <c r="M63" s="31">
        <f t="shared" si="10"/>
        <v>0.03236962404492399</v>
      </c>
      <c r="N63" s="30">
        <f t="shared" si="10"/>
        <v>0.08365192722570129</v>
      </c>
      <c r="O63" s="32">
        <f t="shared" si="10"/>
        <v>0.33100109432728314</v>
      </c>
    </row>
    <row r="64" spans="1:15" ht="19.5" customHeight="1">
      <c r="A64" s="4" t="s">
        <v>12</v>
      </c>
      <c r="B64" s="30">
        <f aca="true" t="shared" si="11" ref="B64:O64">IF(ISNUMBER(B15)=TRUE,B15/B$16,"")</f>
        <v>0.0012409072118938977</v>
      </c>
      <c r="C64" s="30">
        <f t="shared" si="11"/>
        <v>0.00046937263079291244</v>
      </c>
      <c r="D64" s="30">
        <f t="shared" si="11"/>
        <v>0.0094339166509222</v>
      </c>
      <c r="E64" s="30">
        <f t="shared" si="11"/>
        <v>0.0004163388592141572</v>
      </c>
      <c r="F64" s="30">
        <f t="shared" si="11"/>
        <v>0.007927001635543995</v>
      </c>
      <c r="G64" s="30">
        <f t="shared" si="11"/>
        <v>-0.0029167709108071293</v>
      </c>
      <c r="H64" s="30">
        <f t="shared" si="11"/>
        <v>0.0004430167875238135</v>
      </c>
      <c r="I64" s="30">
        <f t="shared" si="11"/>
        <v>3.5483378218364985E-05</v>
      </c>
      <c r="J64" s="30">
        <f t="shared" si="11"/>
        <v>0.10710262720182763</v>
      </c>
      <c r="K64" s="30">
        <f t="shared" si="11"/>
        <v>0.08985221123912561</v>
      </c>
      <c r="L64" s="30">
        <f t="shared" si="11"/>
        <v>0.07294599488660677</v>
      </c>
      <c r="M64" s="31">
        <f t="shared" si="11"/>
        <v>-0.002399680681889863</v>
      </c>
      <c r="N64" s="30">
        <f t="shared" si="11"/>
        <v>0.0055980685649632865</v>
      </c>
      <c r="O64" s="32">
        <f t="shared" si="11"/>
        <v>0.00036943620574398766</v>
      </c>
    </row>
    <row r="65" spans="1:15" ht="19.5" customHeight="1">
      <c r="A65" s="6" t="s">
        <v>3</v>
      </c>
      <c r="B65" s="35">
        <f aca="true" t="shared" si="12" ref="B65:O65">IF(ISNUMBER(B16)=TRUE,B16/B$16,"")</f>
        <v>1</v>
      </c>
      <c r="C65" s="35">
        <f t="shared" si="12"/>
        <v>1</v>
      </c>
      <c r="D65" s="35">
        <f t="shared" si="12"/>
        <v>1</v>
      </c>
      <c r="E65" s="35">
        <f t="shared" si="12"/>
        <v>1</v>
      </c>
      <c r="F65" s="35">
        <f t="shared" si="12"/>
        <v>1</v>
      </c>
      <c r="G65" s="35">
        <f t="shared" si="12"/>
        <v>1</v>
      </c>
      <c r="H65" s="35">
        <f t="shared" si="12"/>
        <v>1</v>
      </c>
      <c r="I65" s="35">
        <f t="shared" si="12"/>
        <v>1</v>
      </c>
      <c r="J65" s="35">
        <f t="shared" si="12"/>
        <v>1</v>
      </c>
      <c r="K65" s="35">
        <f t="shared" si="12"/>
        <v>1</v>
      </c>
      <c r="L65" s="35">
        <f t="shared" si="12"/>
        <v>1</v>
      </c>
      <c r="M65" s="36">
        <f t="shared" si="12"/>
        <v>1</v>
      </c>
      <c r="N65" s="35">
        <f t="shared" si="12"/>
        <v>1</v>
      </c>
      <c r="O65" s="37">
        <f t="shared" si="12"/>
        <v>1</v>
      </c>
    </row>
    <row r="66" ht="12.75">
      <c r="A66" s="11"/>
    </row>
  </sheetData>
  <sheetProtection/>
  <mergeCells count="2">
    <mergeCell ref="A1:O1"/>
    <mergeCell ref="A51:O51"/>
  </mergeCells>
  <printOptions/>
  <pageMargins left="0.31" right="0.2" top="0.4" bottom="0.28" header="0.33" footer="0.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2015-12-02T08:39:48Z</dcterms:modified>
  <cp:category/>
  <cp:version/>
  <cp:contentType/>
  <cp:contentStatus/>
</cp:coreProperties>
</file>