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<sst xmlns="http://schemas.openxmlformats.org/spreadsheetml/2006/main" count="68" uniqueCount="37">
  <si>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</si>
  <si>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</si>
  <si>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</si>
  <si>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</si>
  <si>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</si>
  <si>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</si>
  <si>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</si>
  <si>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</si>
  <si>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</si>
  <si>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</si>
  <si>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</si>
  <si>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</si>
  <si>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</si>
  <si>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</si>
  <si>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</si>
  <si>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</si>
  <si>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</si>
  <si>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</si>
  <si>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</si>
  <si>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</si>
  <si>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</si>
  <si>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</si>
  <si>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</si>
  <si>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</si>
  <si>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</si>
  <si>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</si>
  <si>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</si>
  <si>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</si>
  <si>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</si>
  <si>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</si>
  <si>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</si>
  <si>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</si>
  <si>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</si>
  <si>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</si>
  <si>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</si>
  <si>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Mantova nel 2012 - dati finali (Fonte: INEMAR ARPA LOMBARDIA)</t>
  </si>
  <si>
    <t>Distribuzione  percentuale delle emissioni in provincia di Mantova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</si>
</sst>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978"/>
          <c:h val="0.79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31323128"/>
        <c:axId val="13472697"/>
      </c:bar3DChart>
      <c:catAx>
        <c:axId val="31323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32312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80975"/>
          <c:w val="0.831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225.34097</v>
      </c>
      <c r="C5" s="14">
        <v>1595.197912</v>
      </c>
      <c r="D5" s="14">
        <v>194.696418</v>
      </c>
      <c r="E5" s="14">
        <v>289.784304</v>
      </c>
      <c r="F5" s="14">
        <v>1970.164165</v>
      </c>
      <c r="G5" s="14">
        <v>4275.2418</v>
      </c>
      <c r="H5" s="14">
        <v>75.734762</v>
      </c>
      <c r="I5" s="14"/>
      <c r="J5" s="14">
        <v>64.19754</v>
      </c>
      <c r="K5" s="14">
        <v>64.19754</v>
      </c>
      <c r="L5" s="15">
        <v>64.19754</v>
      </c>
      <c r="M5" s="13">
        <v>4305.055356</v>
      </c>
      <c r="N5" s="14">
        <v>2361.612905</v>
      </c>
      <c r="O5" s="15">
        <v>41.721496</v>
      </c>
    </row>
    <row r="6" spans="1:15" s="12" customFormat="1" ht="21.75" customHeight="1">
      <c r="A6" s="4" t="s">
        <v>5</v>
      </c>
      <c r="B6" s="16">
        <v>44.817477</v>
      </c>
      <c r="C6" s="17">
        <v>581.000936</v>
      </c>
      <c r="D6" s="17">
        <v>686.460876</v>
      </c>
      <c r="E6" s="17">
        <v>457.527461</v>
      </c>
      <c r="F6" s="17">
        <v>4991.901882</v>
      </c>
      <c r="G6" s="17">
        <v>695.304946</v>
      </c>
      <c r="H6" s="17">
        <v>32.21274</v>
      </c>
      <c r="I6" s="17">
        <v>13.248607</v>
      </c>
      <c r="J6" s="17">
        <v>574.29739</v>
      </c>
      <c r="K6" s="17">
        <v>583.13734</v>
      </c>
      <c r="L6" s="18">
        <v>613.31912</v>
      </c>
      <c r="M6" s="16">
        <v>716.342527</v>
      </c>
      <c r="N6" s="17">
        <v>1950.796621</v>
      </c>
      <c r="O6" s="18">
        <v>14.810781</v>
      </c>
    </row>
    <row r="7" spans="1:15" s="12" customFormat="1" ht="21.75" customHeight="1">
      <c r="A7" s="4" t="s">
        <v>6</v>
      </c>
      <c r="B7" s="16">
        <v>439.980566</v>
      </c>
      <c r="C7" s="17">
        <v>1673.822378</v>
      </c>
      <c r="D7" s="17">
        <v>478.103002</v>
      </c>
      <c r="E7" s="17">
        <v>93.869243</v>
      </c>
      <c r="F7" s="17">
        <v>915.504138</v>
      </c>
      <c r="G7" s="17">
        <v>548.564436</v>
      </c>
      <c r="H7" s="17">
        <v>45.09082</v>
      </c>
      <c r="I7" s="17">
        <v>73.063954</v>
      </c>
      <c r="J7" s="17">
        <v>112.35114</v>
      </c>
      <c r="K7" s="17">
        <v>134.73745</v>
      </c>
      <c r="L7" s="18">
        <v>184.06124</v>
      </c>
      <c r="M7" s="16">
        <v>564.348227</v>
      </c>
      <c r="N7" s="17">
        <v>2622.185929</v>
      </c>
      <c r="O7" s="18">
        <v>54.435898</v>
      </c>
    </row>
    <row r="8" spans="1:15" s="12" customFormat="1" ht="21.75" customHeight="1">
      <c r="A8" s="4" t="s">
        <v>7</v>
      </c>
      <c r="B8" s="39">
        <v>2.6035</v>
      </c>
      <c r="C8" s="17">
        <v>79.4462</v>
      </c>
      <c r="D8" s="17">
        <v>2387.096026</v>
      </c>
      <c r="E8" s="19">
        <v>4.275846</v>
      </c>
      <c r="F8" s="19">
        <v>1.5884</v>
      </c>
      <c r="G8" s="17">
        <v>11.8105</v>
      </c>
      <c r="H8" s="17"/>
      <c r="I8" s="19">
        <v>4.4751</v>
      </c>
      <c r="J8" s="17">
        <v>19.36316</v>
      </c>
      <c r="K8" s="17">
        <v>30.96365</v>
      </c>
      <c r="L8" s="18">
        <v>46.2065</v>
      </c>
      <c r="M8" s="16">
        <v>18.858081</v>
      </c>
      <c r="N8" s="17">
        <v>2484.254976</v>
      </c>
      <c r="O8" s="38">
        <v>2.071742</v>
      </c>
    </row>
    <row r="9" spans="1:15" s="12" customFormat="1" ht="21.75" customHeight="1">
      <c r="A9" s="4" t="s">
        <v>13</v>
      </c>
      <c r="B9" s="16"/>
      <c r="C9" s="17"/>
      <c r="D9" s="17">
        <v>298.979444</v>
      </c>
      <c r="E9" s="17">
        <v>2955.060801</v>
      </c>
      <c r="F9" s="17"/>
      <c r="G9" s="17"/>
      <c r="H9" s="17"/>
      <c r="I9" s="17"/>
      <c r="J9" s="17"/>
      <c r="K9" s="17"/>
      <c r="L9" s="18"/>
      <c r="M9" s="16">
        <v>73.876519</v>
      </c>
      <c r="N9" s="17">
        <v>340.350296</v>
      </c>
      <c r="O9" s="18"/>
    </row>
    <row r="10" spans="1:15" s="12" customFormat="1" ht="21.75" customHeight="1">
      <c r="A10" s="4" t="s">
        <v>8</v>
      </c>
      <c r="B10" s="39">
        <v>0.2353</v>
      </c>
      <c r="C10" s="19">
        <v>3.3019</v>
      </c>
      <c r="D10" s="17">
        <v>3040.598447</v>
      </c>
      <c r="E10" s="17"/>
      <c r="F10" s="19">
        <v>1.5055</v>
      </c>
      <c r="G10" s="17"/>
      <c r="H10" s="17"/>
      <c r="I10" s="17">
        <v>25.2969</v>
      </c>
      <c r="J10" s="17">
        <v>43.29486</v>
      </c>
      <c r="K10" s="17">
        <v>63.01868</v>
      </c>
      <c r="L10" s="18">
        <v>88.3773</v>
      </c>
      <c r="M10" s="16">
        <v>91.142213</v>
      </c>
      <c r="N10" s="17">
        <v>3044.79237</v>
      </c>
      <c r="O10" s="38">
        <v>1.567099</v>
      </c>
    </row>
    <row r="11" spans="1:15" s="12" customFormat="1" ht="21.75" customHeight="1">
      <c r="A11" s="4" t="s">
        <v>2</v>
      </c>
      <c r="B11" s="39">
        <v>5.120819</v>
      </c>
      <c r="C11" s="17">
        <v>3120.245018</v>
      </c>
      <c r="D11" s="17">
        <v>687.948776</v>
      </c>
      <c r="E11" s="17">
        <v>57.543661</v>
      </c>
      <c r="F11" s="17">
        <v>3311.434717120327</v>
      </c>
      <c r="G11" s="17">
        <v>843.3985</v>
      </c>
      <c r="H11" s="17">
        <v>27.118983</v>
      </c>
      <c r="I11" s="17">
        <v>63.980819</v>
      </c>
      <c r="J11" s="17">
        <v>180.28742</v>
      </c>
      <c r="K11" s="17">
        <v>240.84616</v>
      </c>
      <c r="L11" s="18">
        <v>312.119299</v>
      </c>
      <c r="M11" s="16">
        <v>852.918559</v>
      </c>
      <c r="N11" s="17">
        <v>4859.71117752401</v>
      </c>
      <c r="O11" s="18">
        <v>71.757483</v>
      </c>
    </row>
    <row r="12" spans="1:15" s="12" customFormat="1" ht="21.75" customHeight="1">
      <c r="A12" s="4" t="s">
        <v>9</v>
      </c>
      <c r="B12" s="39">
        <v>7.144628</v>
      </c>
      <c r="C12" s="17">
        <v>2418.29813</v>
      </c>
      <c r="D12" s="17">
        <v>242.031383</v>
      </c>
      <c r="E12" s="19">
        <v>3.93675</v>
      </c>
      <c r="F12" s="17">
        <v>787.973871</v>
      </c>
      <c r="G12" s="17">
        <v>217.7043</v>
      </c>
      <c r="H12" s="17">
        <v>10.017391</v>
      </c>
      <c r="I12" s="19">
        <v>0.550426</v>
      </c>
      <c r="J12" s="17">
        <v>120.65204</v>
      </c>
      <c r="K12" s="17">
        <v>120.80028</v>
      </c>
      <c r="L12" s="18">
        <v>120.80028</v>
      </c>
      <c r="M12" s="16">
        <v>220.787902</v>
      </c>
      <c r="N12" s="17">
        <v>3279.087345</v>
      </c>
      <c r="O12" s="18">
        <v>52.829445</v>
      </c>
    </row>
    <row r="13" spans="1:15" s="12" customFormat="1" ht="21.75" customHeight="1">
      <c r="A13" s="4" t="s">
        <v>10</v>
      </c>
      <c r="B13" s="16">
        <v>105.746699</v>
      </c>
      <c r="C13" s="17">
        <v>152.368306</v>
      </c>
      <c r="D13" s="17">
        <v>416.670662</v>
      </c>
      <c r="E13" s="17">
        <v>2624.870381</v>
      </c>
      <c r="F13" s="17">
        <v>127.321758</v>
      </c>
      <c r="G13" s="17">
        <v>17.798307</v>
      </c>
      <c r="H13" s="19">
        <v>9.217931</v>
      </c>
      <c r="I13" s="19">
        <v>8.475098</v>
      </c>
      <c r="J13" s="19">
        <v>1.70548</v>
      </c>
      <c r="K13" s="19">
        <v>1.72848</v>
      </c>
      <c r="L13" s="38">
        <v>2.15135</v>
      </c>
      <c r="M13" s="16">
        <v>86.167007</v>
      </c>
      <c r="N13" s="17">
        <v>653.31357</v>
      </c>
      <c r="O13" s="38">
        <v>7.115573</v>
      </c>
    </row>
    <row r="14" spans="1:15" s="12" customFormat="1" ht="21.75" customHeight="1">
      <c r="A14" s="4" t="s">
        <v>11</v>
      </c>
      <c r="B14" s="39">
        <v>0.938035</v>
      </c>
      <c r="C14" s="17">
        <v>74.631455</v>
      </c>
      <c r="D14" s="17">
        <v>13435.094761</v>
      </c>
      <c r="E14" s="17">
        <v>40351.753973</v>
      </c>
      <c r="F14" s="17">
        <v>48.943629</v>
      </c>
      <c r="G14" s="17"/>
      <c r="H14" s="17">
        <v>2098.261234</v>
      </c>
      <c r="I14" s="17">
        <v>21255.934789</v>
      </c>
      <c r="J14" s="17">
        <v>78.72659</v>
      </c>
      <c r="K14" s="17">
        <v>200.27812</v>
      </c>
      <c r="L14" s="18">
        <v>416.11159</v>
      </c>
      <c r="M14" s="16">
        <v>1634.075681</v>
      </c>
      <c r="N14" s="17">
        <v>14096.453482</v>
      </c>
      <c r="O14" s="18">
        <v>1251.925875</v>
      </c>
    </row>
    <row r="15" spans="1:15" s="12" customFormat="1" ht="21.75" customHeight="1">
      <c r="A15" s="4" t="s">
        <v>12</v>
      </c>
      <c r="B15" s="41">
        <v>1.168422</v>
      </c>
      <c r="C15" s="42">
        <v>5.686964</v>
      </c>
      <c r="D15" s="17">
        <v>40.115318</v>
      </c>
      <c r="E15" s="20">
        <v>60.843916</v>
      </c>
      <c r="F15" s="20">
        <v>151.84247</v>
      </c>
      <c r="G15" s="42">
        <v>-8.792116</v>
      </c>
      <c r="H15" s="42">
        <v>0.118866</v>
      </c>
      <c r="I15" s="42">
        <v>0.9784</v>
      </c>
      <c r="J15" s="17">
        <v>47.53195</v>
      </c>
      <c r="K15" s="17">
        <v>48.85319</v>
      </c>
      <c r="L15" s="21">
        <v>49.83919</v>
      </c>
      <c r="M15" s="41">
        <v>-7.235598</v>
      </c>
      <c r="N15" s="20">
        <v>64.6079</v>
      </c>
      <c r="O15" s="40">
        <v>0.217696</v>
      </c>
    </row>
    <row r="16" spans="1:15" s="12" customFormat="1" ht="21.75" customHeight="1">
      <c r="A16" s="6" t="s">
        <v>3</v>
      </c>
      <c r="B16" s="22">
        <f aca="true" t="shared" si="0" ref="B16:O16">SUM(B5:B15)</f>
        <v>833.0964160000001</v>
      </c>
      <c r="C16" s="22">
        <f t="shared" si="0"/>
        <v>9703.999199</v>
      </c>
      <c r="D16" s="22">
        <f t="shared" si="0"/>
        <v>21907.795113000004</v>
      </c>
      <c r="E16" s="22">
        <f t="shared" si="0"/>
        <v>46899.466336</v>
      </c>
      <c r="F16" s="22">
        <f t="shared" si="0"/>
        <v>12308.180530120326</v>
      </c>
      <c r="G16" s="22">
        <f t="shared" si="0"/>
        <v>6601.030673</v>
      </c>
      <c r="H16" s="22">
        <f t="shared" si="0"/>
        <v>2297.772727</v>
      </c>
      <c r="I16" s="22">
        <f t="shared" si="0"/>
        <v>21446.004093</v>
      </c>
      <c r="J16" s="22">
        <f t="shared" si="0"/>
        <v>1242.40757</v>
      </c>
      <c r="K16" s="22">
        <f t="shared" si="0"/>
        <v>1488.56089</v>
      </c>
      <c r="L16" s="22">
        <f t="shared" si="0"/>
        <v>1897.183409</v>
      </c>
      <c r="M16" s="33">
        <f t="shared" si="0"/>
        <v>8556.336474000002</v>
      </c>
      <c r="N16" s="22">
        <f t="shared" si="0"/>
        <v>35757.16657152401</v>
      </c>
      <c r="O16" s="23">
        <f t="shared" si="0"/>
        <v>1498.4530879999998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0.27048606340421466</v>
      </c>
      <c r="C53" s="30">
        <f t="shared" si="1"/>
        <v>0.16438561868022267</v>
      </c>
      <c r="D53" s="30">
        <f t="shared" si="1"/>
        <v>0.00888708411758278</v>
      </c>
      <c r="E53" s="30">
        <f t="shared" si="1"/>
        <v>0.006178840115661653</v>
      </c>
      <c r="F53" s="30">
        <f t="shared" si="1"/>
        <v>0.16006948875820068</v>
      </c>
      <c r="G53" s="30">
        <f t="shared" si="1"/>
        <v>0.6476627684047727</v>
      </c>
      <c r="H53" s="30">
        <f t="shared" si="1"/>
        <v>0.03296007525464898</v>
      </c>
      <c r="I53" s="30">
        <f t="shared" si="1"/>
      </c>
      <c r="J53" s="30">
        <f t="shared" si="1"/>
        <v>0.051671884130583656</v>
      </c>
      <c r="K53" s="30">
        <f t="shared" si="1"/>
        <v>0.0431272515832389</v>
      </c>
      <c r="L53" s="30">
        <f t="shared" si="1"/>
        <v>0.0338383414568433</v>
      </c>
      <c r="M53" s="31">
        <f t="shared" si="1"/>
        <v>0.5031423634497896</v>
      </c>
      <c r="N53" s="30">
        <f t="shared" si="1"/>
        <v>0.06604586245043033</v>
      </c>
      <c r="O53" s="32">
        <f t="shared" si="1"/>
        <v>0.027843044493095274</v>
      </c>
    </row>
    <row r="54" spans="1:15" ht="19.5" customHeight="1">
      <c r="A54" s="4" t="s">
        <v>5</v>
      </c>
      <c r="B54" s="30">
        <f aca="true" t="shared" si="2" ref="B54:O54">IF(ISNUMBER(B6)=TRUE,B6/B$16,"")</f>
        <v>0.05379626672166597</v>
      </c>
      <c r="C54" s="30">
        <f t="shared" si="2"/>
        <v>0.05987231903933714</v>
      </c>
      <c r="D54" s="30">
        <f t="shared" si="2"/>
        <v>0.03133409238397782</v>
      </c>
      <c r="E54" s="30">
        <f t="shared" si="2"/>
        <v>0.009755493969209671</v>
      </c>
      <c r="F54" s="30">
        <f t="shared" si="2"/>
        <v>0.40557593949681847</v>
      </c>
      <c r="G54" s="30">
        <f t="shared" si="2"/>
        <v>0.10533278520337516</v>
      </c>
      <c r="H54" s="30">
        <f t="shared" si="2"/>
        <v>0.01401911495487952</v>
      </c>
      <c r="I54" s="30">
        <f t="shared" si="2"/>
        <v>0.000617765759185151</v>
      </c>
      <c r="J54" s="30">
        <f t="shared" si="2"/>
        <v>0.4622455656801897</v>
      </c>
      <c r="K54" s="30">
        <f t="shared" si="2"/>
        <v>0.39174570816515275</v>
      </c>
      <c r="L54" s="30">
        <f t="shared" si="2"/>
        <v>0.32327877056614085</v>
      </c>
      <c r="M54" s="31">
        <f t="shared" si="2"/>
        <v>0.08372070560534152</v>
      </c>
      <c r="N54" s="30">
        <f t="shared" si="2"/>
        <v>0.05455680100093722</v>
      </c>
      <c r="O54" s="32">
        <f t="shared" si="2"/>
        <v>0.009884047167447929</v>
      </c>
    </row>
    <row r="55" spans="1:15" ht="19.5" customHeight="1">
      <c r="A55" s="4" t="s">
        <v>6</v>
      </c>
      <c r="B55" s="30">
        <f aca="true" t="shared" si="3" ref="B55:O55">IF(ISNUMBER(B7)=TRUE,B7/B$16,"")</f>
        <v>0.5281268260791557</v>
      </c>
      <c r="C55" s="30">
        <f t="shared" si="3"/>
        <v>0.17248789325667793</v>
      </c>
      <c r="D55" s="30">
        <f t="shared" si="3"/>
        <v>0.021823419451111055</v>
      </c>
      <c r="E55" s="30">
        <f t="shared" si="3"/>
        <v>0.0020014991711738528</v>
      </c>
      <c r="F55" s="30">
        <f t="shared" si="3"/>
        <v>0.07438176063144322</v>
      </c>
      <c r="G55" s="30">
        <f t="shared" si="3"/>
        <v>0.0831028460818667</v>
      </c>
      <c r="H55" s="30">
        <f t="shared" si="3"/>
        <v>0.01962370754520667</v>
      </c>
      <c r="I55" s="30">
        <f t="shared" si="3"/>
        <v>0.0034068796071827735</v>
      </c>
      <c r="J55" s="30">
        <f t="shared" si="3"/>
        <v>0.09043017984830855</v>
      </c>
      <c r="K55" s="30">
        <f t="shared" si="3"/>
        <v>0.09051524254409236</v>
      </c>
      <c r="L55" s="30">
        <f t="shared" si="3"/>
        <v>0.09701815814266379</v>
      </c>
      <c r="M55" s="31">
        <f t="shared" si="3"/>
        <v>0.06595675949804868</v>
      </c>
      <c r="N55" s="30">
        <f t="shared" si="3"/>
        <v>0.07333315752955198</v>
      </c>
      <c r="O55" s="32">
        <f t="shared" si="3"/>
        <v>0.036328062877601416</v>
      </c>
    </row>
    <row r="56" spans="1:15" ht="19.5" customHeight="1">
      <c r="A56" s="4" t="s">
        <v>7</v>
      </c>
      <c r="B56" s="30">
        <f aca="true" t="shared" si="4" ref="B56:O56">IF(ISNUMBER(B8)=TRUE,B8/B$16,"")</f>
        <v>0.0031250884651507125</v>
      </c>
      <c r="C56" s="30">
        <f t="shared" si="4"/>
        <v>0.008186954509248822</v>
      </c>
      <c r="D56" s="30">
        <f t="shared" si="4"/>
        <v>0.10896103481374565</v>
      </c>
      <c r="E56" s="30">
        <f t="shared" si="4"/>
        <v>9.117046171414243E-05</v>
      </c>
      <c r="F56" s="30">
        <f t="shared" si="4"/>
        <v>0.00012905238074083334</v>
      </c>
      <c r="G56" s="30">
        <f t="shared" si="4"/>
        <v>0.0017891902924051144</v>
      </c>
      <c r="H56" s="30">
        <f t="shared" si="4"/>
      </c>
      <c r="I56" s="30">
        <f t="shared" si="4"/>
        <v>0.0002086682433050863</v>
      </c>
      <c r="J56" s="30">
        <f t="shared" si="4"/>
        <v>0.015585191580891607</v>
      </c>
      <c r="K56" s="30">
        <f t="shared" si="4"/>
        <v>0.020801063771062802</v>
      </c>
      <c r="L56" s="30">
        <f t="shared" si="4"/>
        <v>0.02435531524300822</v>
      </c>
      <c r="M56" s="31">
        <f t="shared" si="4"/>
        <v>0.0022039901139119223</v>
      </c>
      <c r="N56" s="30">
        <f t="shared" si="4"/>
        <v>0.06947572232913976</v>
      </c>
      <c r="O56" s="32">
        <f t="shared" si="4"/>
        <v>0.0013825871604463604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0.013647171815231498</v>
      </c>
      <c r="E57" s="30">
        <f t="shared" si="5"/>
        <v>0.06300840994285893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0.008634129714801113</v>
      </c>
      <c r="N57" s="30">
        <f t="shared" si="5"/>
        <v>0.009518379911876053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0.00028244029800267436</v>
      </c>
      <c r="C58" s="30">
        <f t="shared" si="6"/>
        <v>0.00034026177581921704</v>
      </c>
      <c r="D58" s="30">
        <f t="shared" si="6"/>
        <v>0.13879071039858867</v>
      </c>
      <c r="E58" s="30">
        <f t="shared" si="6"/>
      </c>
      <c r="F58" s="30">
        <f t="shared" si="6"/>
        <v>0.0001223170229194942</v>
      </c>
      <c r="G58" s="30">
        <f t="shared" si="6"/>
      </c>
      <c r="H58" s="30">
        <f t="shared" si="6"/>
      </c>
      <c r="I58" s="30">
        <f t="shared" si="6"/>
        <v>0.0011795623972792647</v>
      </c>
      <c r="J58" s="30">
        <f t="shared" si="6"/>
        <v>0.034847550067648086</v>
      </c>
      <c r="K58" s="30">
        <f t="shared" si="6"/>
        <v>0.04233530547749377</v>
      </c>
      <c r="L58" s="30">
        <f t="shared" si="6"/>
        <v>0.04658342444950192</v>
      </c>
      <c r="M58" s="31">
        <f t="shared" si="6"/>
        <v>0.010652013659929379</v>
      </c>
      <c r="N58" s="30">
        <f t="shared" si="6"/>
        <v>0.08515194748190105</v>
      </c>
      <c r="O58" s="32">
        <f t="shared" si="6"/>
        <v>0.00104581118524813</v>
      </c>
    </row>
    <row r="59" spans="1:15" ht="19.5" customHeight="1">
      <c r="A59" s="4" t="s">
        <v>2</v>
      </c>
      <c r="B59" s="30">
        <f aca="true" t="shared" si="7" ref="B59:O59">IF(ISNUMBER(B11)=TRUE,B11/B$16,"")</f>
        <v>0.006146730320347458</v>
      </c>
      <c r="C59" s="30">
        <f t="shared" si="7"/>
        <v>0.3215421759640646</v>
      </c>
      <c r="D59" s="30">
        <f t="shared" si="7"/>
        <v>0.031402008848976946</v>
      </c>
      <c r="E59" s="30">
        <f t="shared" si="7"/>
        <v>0.001226957692604479</v>
      </c>
      <c r="F59" s="30">
        <f t="shared" si="7"/>
        <v>0.269043398333056</v>
      </c>
      <c r="G59" s="30">
        <f t="shared" si="7"/>
        <v>0.12776769898217985</v>
      </c>
      <c r="H59" s="30">
        <f t="shared" si="7"/>
        <v>0.011802291271603208</v>
      </c>
      <c r="I59" s="30">
        <f t="shared" si="7"/>
        <v>0.0029833445299436183</v>
      </c>
      <c r="J59" s="30">
        <f t="shared" si="7"/>
        <v>0.1451113341171931</v>
      </c>
      <c r="K59" s="30">
        <f t="shared" si="7"/>
        <v>0.16179799000362022</v>
      </c>
      <c r="L59" s="30">
        <f t="shared" si="7"/>
        <v>0.1645171982420599</v>
      </c>
      <c r="M59" s="31">
        <f t="shared" si="7"/>
        <v>0.09968268096886436</v>
      </c>
      <c r="N59" s="30">
        <f t="shared" si="7"/>
        <v>0.13590873224821304</v>
      </c>
      <c r="O59" s="32">
        <f t="shared" si="7"/>
        <v>0.04788770737946519</v>
      </c>
    </row>
    <row r="60" spans="1:15" ht="19.5" customHeight="1">
      <c r="A60" s="4" t="s">
        <v>9</v>
      </c>
      <c r="B60" s="30">
        <f aca="true" t="shared" si="8" ref="B60:O60">IF(ISNUMBER(B12)=TRUE,B12/B$16,"")</f>
        <v>0.008575991761318536</v>
      </c>
      <c r="C60" s="30">
        <f t="shared" si="8"/>
        <v>0.24920634064450525</v>
      </c>
      <c r="D60" s="30">
        <f t="shared" si="8"/>
        <v>0.011047728981926597</v>
      </c>
      <c r="E60" s="30">
        <f t="shared" si="8"/>
        <v>8.39401875449093E-05</v>
      </c>
      <c r="F60" s="30">
        <f t="shared" si="8"/>
        <v>0.06402033745537666</v>
      </c>
      <c r="G60" s="30">
        <f t="shared" si="8"/>
        <v>0.032980349703640895</v>
      </c>
      <c r="H60" s="30">
        <f t="shared" si="8"/>
        <v>0.00435960914771533</v>
      </c>
      <c r="I60" s="30">
        <f t="shared" si="8"/>
        <v>2.5665667021842063E-05</v>
      </c>
      <c r="J60" s="30">
        <f t="shared" si="8"/>
        <v>0.09711148170161261</v>
      </c>
      <c r="K60" s="30">
        <f t="shared" si="8"/>
        <v>0.08115239410864812</v>
      </c>
      <c r="L60" s="30">
        <f t="shared" si="8"/>
        <v>0.06367348535040873</v>
      </c>
      <c r="M60" s="31">
        <f t="shared" si="8"/>
        <v>0.025804022863161653</v>
      </c>
      <c r="N60" s="30">
        <f t="shared" si="8"/>
        <v>0.09170433956060076</v>
      </c>
      <c r="O60" s="32">
        <f t="shared" si="8"/>
        <v>0.03525598860789962</v>
      </c>
    </row>
    <row r="61" spans="1:15" ht="19.5" customHeight="1">
      <c r="A61" s="4" t="s">
        <v>10</v>
      </c>
      <c r="B61" s="30">
        <f aca="true" t="shared" si="9" ref="B61:O61">IF(ISNUMBER(B13)=TRUE,B13/B$16,"")</f>
        <v>0.1269321257048836</v>
      </c>
      <c r="C61" s="30">
        <f t="shared" si="9"/>
        <v>0.015701599193835628</v>
      </c>
      <c r="D61" s="30">
        <f t="shared" si="9"/>
        <v>0.01901928787679547</v>
      </c>
      <c r="E61" s="30">
        <f t="shared" si="9"/>
        <v>0.05596802236926844</v>
      </c>
      <c r="F61" s="30">
        <f t="shared" si="9"/>
        <v>0.010344482491820852</v>
      </c>
      <c r="G61" s="30">
        <f t="shared" si="9"/>
        <v>0.002696292121895432</v>
      </c>
      <c r="H61" s="30">
        <f t="shared" si="9"/>
        <v>0.004011680916778502</v>
      </c>
      <c r="I61" s="30">
        <f t="shared" si="9"/>
        <v>0.00039518308227714464</v>
      </c>
      <c r="J61" s="30">
        <f t="shared" si="9"/>
        <v>0.001372721835556749</v>
      </c>
      <c r="K61" s="30">
        <f t="shared" si="9"/>
        <v>0.0011611752072835933</v>
      </c>
      <c r="L61" s="30">
        <f t="shared" si="9"/>
        <v>0.0011339704900402699</v>
      </c>
      <c r="M61" s="31">
        <f t="shared" si="9"/>
        <v>0.010070549149374181</v>
      </c>
      <c r="N61" s="30">
        <f t="shared" si="9"/>
        <v>0.01827084281673147</v>
      </c>
      <c r="O61" s="32">
        <f t="shared" si="9"/>
        <v>0.00474861245706212</v>
      </c>
    </row>
    <row r="62" spans="1:15" ht="19.5" customHeight="1">
      <c r="A62" s="4" t="s">
        <v>11</v>
      </c>
      <c r="B62" s="30">
        <f aca="true" t="shared" si="10" ref="B62:O62">IF(ISNUMBER(B14)=TRUE,B14/B$16,"")</f>
        <v>0.001125962111929191</v>
      </c>
      <c r="C62" s="30">
        <f t="shared" si="10"/>
        <v>0.007690793606793661</v>
      </c>
      <c r="D62" s="30">
        <f t="shared" si="10"/>
        <v>0.6132563633949482</v>
      </c>
      <c r="E62" s="30">
        <f t="shared" si="10"/>
        <v>0.8603883396862028</v>
      </c>
      <c r="F62" s="30">
        <f t="shared" si="10"/>
        <v>0.003976512115679987</v>
      </c>
      <c r="G62" s="30">
        <f t="shared" si="10"/>
      </c>
      <c r="H62" s="30">
        <f t="shared" si="10"/>
        <v>0.9131717899443934</v>
      </c>
      <c r="I62" s="30">
        <f t="shared" si="10"/>
        <v>0.9911373091613818</v>
      </c>
      <c r="J62" s="30">
        <f t="shared" si="10"/>
        <v>0.06336615447376902</v>
      </c>
      <c r="K62" s="30">
        <f t="shared" si="10"/>
        <v>0.1345447951410305</v>
      </c>
      <c r="L62" s="30">
        <f t="shared" si="10"/>
        <v>0.21933124020904823</v>
      </c>
      <c r="M62" s="31">
        <f t="shared" si="10"/>
        <v>0.19097842703655224</v>
      </c>
      <c r="N62" s="30">
        <f t="shared" si="10"/>
        <v>0.3942273628925066</v>
      </c>
      <c r="O62" s="32">
        <f t="shared" si="10"/>
        <v>0.8354788581809777</v>
      </c>
    </row>
    <row r="63" spans="1:15" ht="19.5" customHeight="1">
      <c r="A63" s="4" t="s">
        <v>12</v>
      </c>
      <c r="B63" s="30">
        <f aca="true" t="shared" si="11" ref="B63:O63">IF(ISNUMBER(B15)=TRUE,B15/B$16,"")</f>
        <v>0.0014025051333314102</v>
      </c>
      <c r="C63" s="30">
        <f t="shared" si="11"/>
        <v>0.0005860433294951265</v>
      </c>
      <c r="D63" s="30">
        <f t="shared" si="11"/>
        <v>0.0018310979171151606</v>
      </c>
      <c r="E63" s="30">
        <f t="shared" si="11"/>
        <v>0.00129732640376115</v>
      </c>
      <c r="F63" s="30">
        <f t="shared" si="11"/>
        <v>0.012336711313943944</v>
      </c>
      <c r="G63" s="30">
        <f t="shared" si="11"/>
        <v>-0.0013319307901358693</v>
      </c>
      <c r="H63" s="30">
        <f t="shared" si="11"/>
        <v>5.1730964774393893E-05</v>
      </c>
      <c r="I63" s="30">
        <f t="shared" si="11"/>
        <v>4.562155242334169E-05</v>
      </c>
      <c r="J63" s="30">
        <f t="shared" si="11"/>
        <v>0.03825793656424679</v>
      </c>
      <c r="K63" s="30">
        <f t="shared" si="11"/>
        <v>0.03281907399837705</v>
      </c>
      <c r="L63" s="30">
        <f t="shared" si="11"/>
        <v>0.026270095850284763</v>
      </c>
      <c r="M63" s="31">
        <f t="shared" si="11"/>
        <v>-0.0008456420597748455</v>
      </c>
      <c r="N63" s="30">
        <f t="shared" si="11"/>
        <v>0.0018068517781118568</v>
      </c>
      <c r="O63" s="32">
        <f t="shared" si="11"/>
        <v>0.0001452804907563446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2015-12-02T08:40:15Z</dcterms:modified>
  <cp:category/>
  <cp:version/>
  <cp:contentType/>
  <cp:contentStatus/>
</cp:coreProperties>
</file>