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PV mac_inq" sheetId="1" r:id="rId1"/>
  </sheets>
  <definedNames>
    <definedName name="_xlnm.Print_Area" localSheetId="0">'PV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<sst xmlns="http://schemas.openxmlformats.org/spreadsheetml/2006/main" count="68" uniqueCount="37">
  <si>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</si>
  <si>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</si>
  <si>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</si>
  <si>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</si>
  <si>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</si>
  <si>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</si>
  <si>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</si>
  <si>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</si>
  <si>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</si>
  <si>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</si>
  <si>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</si>
  <si>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</si>
  <si>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</si>
  <si>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</si>
  <si>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</si>
  <si>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</si>
  <si>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</si>
  <si>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</si>
  <si>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</si>
  <si>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</si>
  <si>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</si>
  <si>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</si>
  <si>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</si>
  <si>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</si>
  <si>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</si>
  <si>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</si>
  <si>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</si>
  <si>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</si>
  <si>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</si>
  <si>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</si>
  <si>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</si>
  <si>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</si>
  <si>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</si>
  <si>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</si>
  <si>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</si>
  <si>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Pavia nel 2012 - dati finali (Fonte: INEMAR ARPA LOMBARDIA)</t>
  </si>
  <si>
    <t>Distribuzione  percentuale delle emissioni in provincia di Pavia nel 2012 -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</si>
</sst>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1"/>
    </font>
    <font>
      <sz val="9.25"/>
      <color indexed="8"/>
      <name val="Times New Roman"/>
      <family val="1"/>
    </font>
    <font>
      <b/>
      <sz val="10"/>
      <color indexed="8"/>
      <name val="Times New Roman"/>
      <family val="1"/>
    </font>
    <font>
      <sz val="7.5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7" fontId="2" fillId="0" borderId="18" xfId="48" applyNumberFormat="1" applyFont="1" applyBorder="1" applyAlignment="1">
      <alignment vertical="center"/>
    </xf>
    <xf numFmtId="184" fontId="4" fillId="0" borderId="21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185" fontId="2" fillId="0" borderId="18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1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7"/>
      <c:rotY val="20"/>
      <c:depthPercent val="100"/>
      <c:rAngAx val="1"/>
    </c:view3D>
    <c:plotArea>
      <c:layout>
        <c:manualLayout>
          <c:xMode val="edge"/>
          <c:yMode val="edge"/>
          <c:x val="0"/>
          <c:y val="0.0155"/>
          <c:w val="0.97675"/>
          <c:h val="0.80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'PV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'PV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'PV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'PV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'PV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'PV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'PV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'PV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'PV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'PV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'PV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mac_inq'!$B$15:$O$15</c:f>
              <c:numCache/>
            </c:numRef>
          </c:val>
          <c:shape val="cylinder"/>
        </c:ser>
        <c:overlap val="100"/>
        <c:shape val="cylinder"/>
        <c:axId val="11111208"/>
        <c:axId val="32892009"/>
      </c:bar3DChart>
      <c:catAx>
        <c:axId val="111112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892009"/>
        <c:crosses val="autoZero"/>
        <c:auto val="1"/>
        <c:lblOffset val="100"/>
        <c:tickLblSkip val="1"/>
        <c:noMultiLvlLbl val="0"/>
      </c:catAx>
      <c:valAx>
        <c:axId val="3289200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111208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45"/>
          <c:y val="0.83675"/>
          <c:w val="0.87825"/>
          <c:h val="0.1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495300</xdr:colOff>
      <xdr:row>48</xdr:row>
      <xdr:rowOff>85725</xdr:rowOff>
    </xdr:to>
    <xdr:graphicFrame>
      <xdr:nvGraphicFramePr>
        <xdr:cNvPr id="1" name="Grafico 1"/>
        <xdr:cNvGraphicFramePr/>
      </xdr:nvGraphicFramePr>
      <xdr:xfrm>
        <a:off x="104775" y="5076825"/>
        <a:ext cx="91535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7109375" style="0" customWidth="1"/>
    <col min="5" max="5" width="8.8515625" style="0" customWidth="1"/>
    <col min="6" max="6" width="9.00390625" style="0" customWidth="1"/>
    <col min="7" max="7" width="8.8515625" style="0" customWidth="1"/>
    <col min="8" max="8" width="8.28125" style="0" customWidth="1"/>
    <col min="9" max="9" width="8.7109375" style="0" customWidth="1"/>
    <col min="10" max="10" width="8.8515625" style="0" customWidth="1"/>
    <col min="11" max="12" width="8.140625" style="0" customWidth="1"/>
    <col min="13" max="13" width="8.57421875" style="0" customWidth="1"/>
    <col min="14" max="14" width="9.7109375" style="0" customWidth="1"/>
    <col min="15" max="15" width="11.00390625" style="0" customWidth="1"/>
  </cols>
  <sheetData>
    <row r="1" spans="1:15" ht="39" customHeight="1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>
        <v>2744.591859</v>
      </c>
      <c r="C5" s="14">
        <v>2803.609131</v>
      </c>
      <c r="D5" s="14">
        <v>218.949875</v>
      </c>
      <c r="E5" s="14">
        <v>416.86264</v>
      </c>
      <c r="F5" s="14">
        <v>2582.64523</v>
      </c>
      <c r="G5" s="14">
        <v>4644.447341</v>
      </c>
      <c r="H5" s="14">
        <v>168.229255</v>
      </c>
      <c r="I5" s="14">
        <v>12.500713</v>
      </c>
      <c r="J5" s="14">
        <v>164.25359</v>
      </c>
      <c r="K5" s="14">
        <v>164.45931</v>
      </c>
      <c r="L5" s="15">
        <v>164.53372</v>
      </c>
      <c r="M5" s="13">
        <v>4705.001217</v>
      </c>
      <c r="N5" s="14">
        <v>3929.280058</v>
      </c>
      <c r="O5" s="15">
        <v>147.454237</v>
      </c>
    </row>
    <row r="6" spans="1:15" s="12" customFormat="1" ht="21.75" customHeight="1">
      <c r="A6" s="4" t="s">
        <v>5</v>
      </c>
      <c r="B6" s="16">
        <v>38.805666</v>
      </c>
      <c r="C6" s="17">
        <v>829.109757</v>
      </c>
      <c r="D6" s="17">
        <v>652.101683</v>
      </c>
      <c r="E6" s="17">
        <v>432.92218</v>
      </c>
      <c r="F6" s="17">
        <v>4870.813879</v>
      </c>
      <c r="G6" s="17">
        <v>1113.50742</v>
      </c>
      <c r="H6" s="17">
        <v>37.559434</v>
      </c>
      <c r="I6" s="17">
        <v>11.87793</v>
      </c>
      <c r="J6" s="17">
        <v>496.220869</v>
      </c>
      <c r="K6" s="17">
        <v>504.707749</v>
      </c>
      <c r="L6" s="18">
        <v>530.84358</v>
      </c>
      <c r="M6" s="16">
        <v>1135.523185</v>
      </c>
      <c r="N6" s="17">
        <v>2205.466035</v>
      </c>
      <c r="O6" s="18">
        <v>19.936176</v>
      </c>
    </row>
    <row r="7" spans="1:15" s="12" customFormat="1" ht="21.75" customHeight="1">
      <c r="A7" s="4" t="s">
        <v>6</v>
      </c>
      <c r="B7" s="16">
        <v>610.883451</v>
      </c>
      <c r="C7" s="17">
        <v>1232.30698</v>
      </c>
      <c r="D7" s="17">
        <v>105.155116</v>
      </c>
      <c r="E7" s="17">
        <v>57.416479</v>
      </c>
      <c r="F7" s="17">
        <v>920.234457</v>
      </c>
      <c r="G7" s="17">
        <v>461.102038</v>
      </c>
      <c r="H7" s="17">
        <v>26.52383</v>
      </c>
      <c r="I7" s="17">
        <v>66.28945</v>
      </c>
      <c r="J7" s="17">
        <v>55.74554</v>
      </c>
      <c r="K7" s="17">
        <v>68.81793</v>
      </c>
      <c r="L7" s="18">
        <v>96.96742</v>
      </c>
      <c r="M7" s="16">
        <v>470.441545</v>
      </c>
      <c r="N7" s="17">
        <v>1710.599253</v>
      </c>
      <c r="O7" s="18">
        <v>49.779596</v>
      </c>
    </row>
    <row r="8" spans="1:15" s="12" customFormat="1" ht="21.75" customHeight="1">
      <c r="A8" s="4" t="s">
        <v>7</v>
      </c>
      <c r="B8" s="16">
        <v>1795.8626</v>
      </c>
      <c r="C8" s="17">
        <v>562.6529</v>
      </c>
      <c r="D8" s="17">
        <v>2480.829408</v>
      </c>
      <c r="E8" s="19">
        <v>0.072842</v>
      </c>
      <c r="F8" s="17">
        <v>81.4862</v>
      </c>
      <c r="G8" s="17">
        <v>825.266</v>
      </c>
      <c r="H8" s="17"/>
      <c r="I8" s="17"/>
      <c r="J8" s="17">
        <v>31.99133</v>
      </c>
      <c r="K8" s="17">
        <v>64.82162</v>
      </c>
      <c r="L8" s="18">
        <v>90.77722</v>
      </c>
      <c r="M8" s="16">
        <v>825.267821</v>
      </c>
      <c r="N8" s="17">
        <v>3176.230448</v>
      </c>
      <c r="O8" s="18">
        <v>68.352779</v>
      </c>
    </row>
    <row r="9" spans="1:15" s="12" customFormat="1" ht="34.5" customHeight="1">
      <c r="A9" s="4" t="s">
        <v>13</v>
      </c>
      <c r="B9" s="16"/>
      <c r="C9" s="17"/>
      <c r="D9" s="17">
        <v>465.071397</v>
      </c>
      <c r="E9" s="17">
        <v>6224.948447</v>
      </c>
      <c r="F9" s="17"/>
      <c r="G9" s="17"/>
      <c r="H9" s="17"/>
      <c r="I9" s="17"/>
      <c r="J9" s="17"/>
      <c r="K9" s="17"/>
      <c r="L9" s="18"/>
      <c r="M9" s="16">
        <v>155.62371</v>
      </c>
      <c r="N9" s="17">
        <v>552.220674</v>
      </c>
      <c r="O9" s="18"/>
    </row>
    <row r="10" spans="1:15" s="12" customFormat="1" ht="21.75" customHeight="1">
      <c r="A10" s="4" t="s">
        <v>8</v>
      </c>
      <c r="B10" s="39">
        <v>0.010518</v>
      </c>
      <c r="C10" s="19">
        <v>1.901254</v>
      </c>
      <c r="D10" s="17">
        <v>3047.797333</v>
      </c>
      <c r="E10" s="17"/>
      <c r="F10" s="19">
        <v>0.1626</v>
      </c>
      <c r="G10" s="17"/>
      <c r="H10" s="17"/>
      <c r="I10" s="17">
        <v>31</v>
      </c>
      <c r="J10" s="17">
        <v>24.22667</v>
      </c>
      <c r="K10" s="17">
        <v>29.36589</v>
      </c>
      <c r="L10" s="18">
        <v>46.26052</v>
      </c>
      <c r="M10" s="16">
        <v>119.555868</v>
      </c>
      <c r="N10" s="17">
        <v>3050.13475</v>
      </c>
      <c r="O10" s="38">
        <v>1.865081</v>
      </c>
    </row>
    <row r="11" spans="1:15" s="12" customFormat="1" ht="21.75" customHeight="1">
      <c r="A11" s="4" t="s">
        <v>2</v>
      </c>
      <c r="B11" s="39">
        <v>8.602802</v>
      </c>
      <c r="C11" s="17">
        <v>5276.968047</v>
      </c>
      <c r="D11" s="17">
        <v>1023.712727</v>
      </c>
      <c r="E11" s="17">
        <v>88.805057</v>
      </c>
      <c r="F11" s="17">
        <v>5295.081578791693</v>
      </c>
      <c r="G11" s="17">
        <v>1418.467387</v>
      </c>
      <c r="H11" s="17">
        <v>44.048013</v>
      </c>
      <c r="I11" s="17">
        <v>105.999272</v>
      </c>
      <c r="J11" s="17">
        <v>298.800199</v>
      </c>
      <c r="K11" s="17">
        <v>401.879288</v>
      </c>
      <c r="L11" s="18">
        <v>520.802178</v>
      </c>
      <c r="M11" s="16">
        <v>1433.813832</v>
      </c>
      <c r="N11" s="17">
        <v>8045.31604051186</v>
      </c>
      <c r="O11" s="18">
        <v>121.224978</v>
      </c>
    </row>
    <row r="12" spans="1:15" s="12" customFormat="1" ht="21.75" customHeight="1">
      <c r="A12" s="4" t="s">
        <v>9</v>
      </c>
      <c r="B12" s="39">
        <v>4.351131</v>
      </c>
      <c r="C12" s="17">
        <v>1475.296301</v>
      </c>
      <c r="D12" s="17">
        <v>150.160483</v>
      </c>
      <c r="E12" s="19">
        <v>2.430816</v>
      </c>
      <c r="F12" s="17">
        <v>485.98142</v>
      </c>
      <c r="G12" s="17">
        <v>133.017515</v>
      </c>
      <c r="H12" s="19">
        <v>6.078593</v>
      </c>
      <c r="I12" s="19">
        <v>0.336321</v>
      </c>
      <c r="J12" s="17">
        <v>73.8373</v>
      </c>
      <c r="K12" s="17">
        <v>74.30043</v>
      </c>
      <c r="L12" s="18">
        <v>74.30043</v>
      </c>
      <c r="M12" s="16">
        <v>134.889707</v>
      </c>
      <c r="N12" s="17">
        <v>2003.513963</v>
      </c>
      <c r="O12" s="18">
        <v>32.228694</v>
      </c>
    </row>
    <row r="13" spans="1:15" s="12" customFormat="1" ht="21.75" customHeight="1">
      <c r="A13" s="4" t="s">
        <v>10</v>
      </c>
      <c r="B13" s="16">
        <v>15.845401</v>
      </c>
      <c r="C13" s="17">
        <v>438.063253</v>
      </c>
      <c r="D13" s="17">
        <v>51.203432</v>
      </c>
      <c r="E13" s="17">
        <v>4935.682507</v>
      </c>
      <c r="F13" s="17">
        <v>411.745363</v>
      </c>
      <c r="G13" s="17">
        <v>246.311296</v>
      </c>
      <c r="H13" s="17">
        <v>41.276839</v>
      </c>
      <c r="I13" s="17">
        <v>277.017066</v>
      </c>
      <c r="J13" s="19">
        <v>6.24099</v>
      </c>
      <c r="K13" s="19">
        <v>6.31354</v>
      </c>
      <c r="L13" s="38">
        <v>6.47463</v>
      </c>
      <c r="M13" s="16">
        <v>382.003853</v>
      </c>
      <c r="N13" s="17">
        <v>700.032143</v>
      </c>
      <c r="O13" s="18">
        <v>26.312804</v>
      </c>
    </row>
    <row r="14" spans="1:15" s="12" customFormat="1" ht="21.75" customHeight="1">
      <c r="A14" s="4" t="s">
        <v>11</v>
      </c>
      <c r="B14" s="16">
        <v>72.445389</v>
      </c>
      <c r="C14" s="17">
        <v>444.515689</v>
      </c>
      <c r="D14" s="17">
        <v>14368.235384</v>
      </c>
      <c r="E14" s="17">
        <v>34309.049033</v>
      </c>
      <c r="F14" s="17">
        <v>3779.965249</v>
      </c>
      <c r="G14" s="17"/>
      <c r="H14" s="17">
        <v>647.112077</v>
      </c>
      <c r="I14" s="17">
        <v>5091.197303</v>
      </c>
      <c r="J14" s="17">
        <v>396.30349</v>
      </c>
      <c r="K14" s="17">
        <v>439.52408</v>
      </c>
      <c r="L14" s="18">
        <v>901.597419</v>
      </c>
      <c r="M14" s="16">
        <v>1050.565606</v>
      </c>
      <c r="N14" s="17">
        <v>15806.667378</v>
      </c>
      <c r="O14" s="18">
        <v>311.391905</v>
      </c>
    </row>
    <row r="15" spans="1:15" s="12" customFormat="1" ht="21.75" customHeight="1">
      <c r="A15" s="4" t="s">
        <v>12</v>
      </c>
      <c r="B15" s="41">
        <v>0.456711</v>
      </c>
      <c r="C15" s="42">
        <v>2.172902</v>
      </c>
      <c r="D15" s="17">
        <v>1970.616732</v>
      </c>
      <c r="E15" s="42">
        <v>5.63294</v>
      </c>
      <c r="F15" s="20">
        <v>48.75421</v>
      </c>
      <c r="G15" s="20">
        <v>-180.851597</v>
      </c>
      <c r="H15" s="42">
        <v>0.081632</v>
      </c>
      <c r="I15" s="42">
        <v>0.0842</v>
      </c>
      <c r="J15" s="17">
        <v>41.01025</v>
      </c>
      <c r="K15" s="17">
        <v>41.12414</v>
      </c>
      <c r="L15" s="21">
        <v>41.20915</v>
      </c>
      <c r="M15" s="43">
        <v>-180.686448</v>
      </c>
      <c r="N15" s="20">
        <v>1978.709497</v>
      </c>
      <c r="O15" s="40">
        <v>0.066462</v>
      </c>
    </row>
    <row r="16" spans="1:15" s="12" customFormat="1" ht="21.75" customHeight="1">
      <c r="A16" s="6" t="s">
        <v>3</v>
      </c>
      <c r="B16" s="22">
        <f aca="true" t="shared" si="0" ref="B16:O16">SUM(B5:B15)</f>
        <v>5291.855528000001</v>
      </c>
      <c r="C16" s="22">
        <f t="shared" si="0"/>
        <v>13066.596214000001</v>
      </c>
      <c r="D16" s="22">
        <f t="shared" si="0"/>
        <v>24533.83357</v>
      </c>
      <c r="E16" s="22">
        <f t="shared" si="0"/>
        <v>46473.822941000006</v>
      </c>
      <c r="F16" s="22">
        <f t="shared" si="0"/>
        <v>18476.87018679169</v>
      </c>
      <c r="G16" s="22">
        <f t="shared" si="0"/>
        <v>8661.267399999999</v>
      </c>
      <c r="H16" s="22">
        <f t="shared" si="0"/>
        <v>970.909673</v>
      </c>
      <c r="I16" s="22">
        <f t="shared" si="0"/>
        <v>5596.3022550000005</v>
      </c>
      <c r="J16" s="22">
        <f t="shared" si="0"/>
        <v>1588.630228</v>
      </c>
      <c r="K16" s="22">
        <f t="shared" si="0"/>
        <v>1795.3139769999998</v>
      </c>
      <c r="L16" s="22">
        <f t="shared" si="0"/>
        <v>2473.7662670000004</v>
      </c>
      <c r="M16" s="33">
        <f t="shared" si="0"/>
        <v>10231.999896000001</v>
      </c>
      <c r="N16" s="22">
        <f t="shared" si="0"/>
        <v>43158.17023951186</v>
      </c>
      <c r="O16" s="23">
        <f t="shared" si="0"/>
        <v>778.6127120000001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5" t="s">
        <v>36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2" spans="1:15" ht="39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0.5186445178780775</v>
      </c>
      <c r="C53" s="30">
        <f t="shared" si="1"/>
        <v>0.2145630801689668</v>
      </c>
      <c r="D53" s="30">
        <f t="shared" si="1"/>
        <v>0.008924405326843505</v>
      </c>
      <c r="E53" s="30">
        <f t="shared" si="1"/>
        <v>0.008969837504636112</v>
      </c>
      <c r="F53" s="30">
        <f t="shared" si="1"/>
        <v>0.1397772027345963</v>
      </c>
      <c r="G53" s="30">
        <f t="shared" si="1"/>
        <v>0.5362318384258637</v>
      </c>
      <c r="H53" s="30">
        <f t="shared" si="1"/>
        <v>0.1732697280481209</v>
      </c>
      <c r="I53" s="30">
        <f t="shared" si="1"/>
        <v>0.0022337451464190076</v>
      </c>
      <c r="J53" s="30">
        <f t="shared" si="1"/>
        <v>0.10339321706523641</v>
      </c>
      <c r="K53" s="30">
        <f t="shared" si="1"/>
        <v>0.09160476223485671</v>
      </c>
      <c r="L53" s="30">
        <f t="shared" si="1"/>
        <v>0.06651142518793185</v>
      </c>
      <c r="M53" s="31">
        <f t="shared" si="1"/>
        <v>0.45983202353621283</v>
      </c>
      <c r="N53" s="30">
        <f t="shared" si="1"/>
        <v>0.09104371284032549</v>
      </c>
      <c r="O53" s="32">
        <f t="shared" si="1"/>
        <v>0.18938072128470462</v>
      </c>
    </row>
    <row r="54" spans="1:15" ht="19.5" customHeight="1">
      <c r="A54" s="4" t="s">
        <v>5</v>
      </c>
      <c r="B54" s="30">
        <f aca="true" t="shared" si="2" ref="B54:O54">IF(ISNUMBER(B6)=TRUE,B6/B$16,"")</f>
        <v>0.007333092484228529</v>
      </c>
      <c r="C54" s="30">
        <f t="shared" si="2"/>
        <v>0.06345261944435561</v>
      </c>
      <c r="D54" s="30">
        <f t="shared" si="2"/>
        <v>0.0265796896819823</v>
      </c>
      <c r="E54" s="30">
        <f t="shared" si="2"/>
        <v>0.009315398488943086</v>
      </c>
      <c r="F54" s="30">
        <f t="shared" si="2"/>
        <v>0.2636168263216967</v>
      </c>
      <c r="G54" s="30">
        <f t="shared" si="2"/>
        <v>0.12856171834620878</v>
      </c>
      <c r="H54" s="30">
        <f t="shared" si="2"/>
        <v>0.038684787106864064</v>
      </c>
      <c r="I54" s="30">
        <f t="shared" si="2"/>
        <v>0.0021224604138183737</v>
      </c>
      <c r="J54" s="30">
        <f t="shared" si="2"/>
        <v>0.31235769045180223</v>
      </c>
      <c r="K54" s="30">
        <f t="shared" si="2"/>
        <v>0.28112505971984647</v>
      </c>
      <c r="L54" s="30">
        <f t="shared" si="2"/>
        <v>0.21458922254759644</v>
      </c>
      <c r="M54" s="31">
        <f t="shared" si="2"/>
        <v>0.11097763844230593</v>
      </c>
      <c r="N54" s="30">
        <f t="shared" si="2"/>
        <v>0.05110193557234888</v>
      </c>
      <c r="O54" s="32">
        <f t="shared" si="2"/>
        <v>0.025604739933914662</v>
      </c>
    </row>
    <row r="55" spans="1:15" ht="19.5" customHeight="1">
      <c r="A55" s="4" t="s">
        <v>6</v>
      </c>
      <c r="B55" s="30">
        <f aca="true" t="shared" si="3" ref="B55:O55">IF(ISNUMBER(B7)=TRUE,B7/B$16,"")</f>
        <v>0.11543842188580623</v>
      </c>
      <c r="C55" s="30">
        <f t="shared" si="3"/>
        <v>0.09430971615084148</v>
      </c>
      <c r="D55" s="30">
        <f t="shared" si="3"/>
        <v>0.00428612657292107</v>
      </c>
      <c r="E55" s="30">
        <f t="shared" si="3"/>
        <v>0.0012354584875208577</v>
      </c>
      <c r="F55" s="30">
        <f t="shared" si="3"/>
        <v>0.04980467187878148</v>
      </c>
      <c r="G55" s="30">
        <f t="shared" si="3"/>
        <v>0.0532372477034943</v>
      </c>
      <c r="H55" s="30">
        <f t="shared" si="3"/>
        <v>0.027318535119795845</v>
      </c>
      <c r="I55" s="30">
        <f t="shared" si="3"/>
        <v>0.01184522332416443</v>
      </c>
      <c r="J55" s="30">
        <f t="shared" si="3"/>
        <v>0.035090318072431896</v>
      </c>
      <c r="K55" s="30">
        <f t="shared" si="3"/>
        <v>0.03833197473067967</v>
      </c>
      <c r="L55" s="30">
        <f t="shared" si="3"/>
        <v>0.039198295042479854</v>
      </c>
      <c r="M55" s="31">
        <f t="shared" si="3"/>
        <v>0.045977477500162005</v>
      </c>
      <c r="N55" s="30">
        <f t="shared" si="3"/>
        <v>0.03963558333235185</v>
      </c>
      <c r="O55" s="32">
        <f t="shared" si="3"/>
        <v>0.06393370572146527</v>
      </c>
    </row>
    <row r="56" spans="1:15" ht="19.5" customHeight="1">
      <c r="A56" s="4" t="s">
        <v>7</v>
      </c>
      <c r="B56" s="30">
        <f aca="true" t="shared" si="4" ref="B56:O56">IF(ISNUMBER(B8)=TRUE,B8/B$16,"")</f>
        <v>0.33936349745336425</v>
      </c>
      <c r="C56" s="30">
        <f t="shared" si="4"/>
        <v>0.04306040309083358</v>
      </c>
      <c r="D56" s="30">
        <f t="shared" si="4"/>
        <v>0.10111870209446441</v>
      </c>
      <c r="E56" s="30">
        <f t="shared" si="4"/>
        <v>1.567376974613757E-06</v>
      </c>
      <c r="F56" s="30">
        <f t="shared" si="4"/>
        <v>0.00441017332352375</v>
      </c>
      <c r="G56" s="30">
        <f t="shared" si="4"/>
        <v>0.09528236017744933</v>
      </c>
      <c r="H56" s="30">
        <f t="shared" si="4"/>
      </c>
      <c r="I56" s="30">
        <f t="shared" si="4"/>
      </c>
      <c r="J56" s="30">
        <f t="shared" si="4"/>
        <v>0.02013768178154042</v>
      </c>
      <c r="K56" s="30">
        <f t="shared" si="4"/>
        <v>0.03610600754544229</v>
      </c>
      <c r="L56" s="30">
        <f t="shared" si="4"/>
        <v>0.03669595677286353</v>
      </c>
      <c r="M56" s="31">
        <f t="shared" si="4"/>
        <v>0.08065557363058831</v>
      </c>
      <c r="N56" s="30">
        <f t="shared" si="4"/>
        <v>0.07359511374956577</v>
      </c>
      <c r="O56" s="32">
        <f t="shared" si="4"/>
        <v>0.08778790526605221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0.018956328030556538</v>
      </c>
      <c r="E57" s="30">
        <f t="shared" si="5"/>
        <v>0.13394526322705944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0.015209510514248344</v>
      </c>
      <c r="N57" s="30">
        <f t="shared" si="5"/>
        <v>0.012795275400587648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1.9875826058265734E-06</v>
      </c>
      <c r="C58" s="30">
        <f t="shared" si="6"/>
        <v>0.00014550491718439505</v>
      </c>
      <c r="D58" s="30">
        <f t="shared" si="6"/>
        <v>0.12422833652572136</v>
      </c>
      <c r="E58" s="30">
        <f t="shared" si="6"/>
      </c>
      <c r="F58" s="30">
        <f t="shared" si="6"/>
        <v>8.800191718413201E-06</v>
      </c>
      <c r="G58" s="30">
        <f t="shared" si="6"/>
      </c>
      <c r="H58" s="30">
        <f t="shared" si="6"/>
      </c>
      <c r="I58" s="30">
        <f t="shared" si="6"/>
        <v>0.005539371997340411</v>
      </c>
      <c r="J58" s="30">
        <f t="shared" si="6"/>
        <v>0.01525003715339099</v>
      </c>
      <c r="K58" s="30">
        <f t="shared" si="6"/>
        <v>0.01635696617762142</v>
      </c>
      <c r="L58" s="30">
        <f t="shared" si="6"/>
        <v>0.01870044094994525</v>
      </c>
      <c r="M58" s="31">
        <f t="shared" si="6"/>
        <v>0.011684506373650181</v>
      </c>
      <c r="N58" s="30">
        <f t="shared" si="6"/>
        <v>0.0706734028127903</v>
      </c>
      <c r="O58" s="32">
        <f t="shared" si="6"/>
        <v>0.002395389866175213</v>
      </c>
    </row>
    <row r="59" spans="1:15" ht="19.5" customHeight="1">
      <c r="A59" s="4" t="s">
        <v>2</v>
      </c>
      <c r="B59" s="30">
        <f aca="true" t="shared" si="7" ref="B59:O59">IF(ISNUMBER(B11)=TRUE,B11/B$16,"")</f>
        <v>0.001625668341563991</v>
      </c>
      <c r="C59" s="30">
        <f t="shared" si="7"/>
        <v>0.40385177291589336</v>
      </c>
      <c r="D59" s="30">
        <f t="shared" si="7"/>
        <v>0.041726570129333444</v>
      </c>
      <c r="E59" s="30">
        <f t="shared" si="7"/>
        <v>0.0019108618869754022</v>
      </c>
      <c r="F59" s="30">
        <f t="shared" si="7"/>
        <v>0.2865789240959714</v>
      </c>
      <c r="G59" s="30">
        <f t="shared" si="7"/>
        <v>0.1637713421710084</v>
      </c>
      <c r="H59" s="30">
        <f t="shared" si="7"/>
        <v>0.04536777645225912</v>
      </c>
      <c r="I59" s="30">
        <f t="shared" si="7"/>
        <v>0.0189409483566216</v>
      </c>
      <c r="J59" s="30">
        <f t="shared" si="7"/>
        <v>0.18808668860353575</v>
      </c>
      <c r="K59" s="30">
        <f t="shared" si="7"/>
        <v>0.2238490276066068</v>
      </c>
      <c r="L59" s="30">
        <f t="shared" si="7"/>
        <v>0.21053006702674062</v>
      </c>
      <c r="M59" s="31">
        <f t="shared" si="7"/>
        <v>0.14013036029843212</v>
      </c>
      <c r="N59" s="30">
        <f t="shared" si="7"/>
        <v>0.18641466947888047</v>
      </c>
      <c r="O59" s="32">
        <f t="shared" si="7"/>
        <v>0.15569355101923893</v>
      </c>
    </row>
    <row r="60" spans="1:15" ht="19.5" customHeight="1">
      <c r="A60" s="4" t="s">
        <v>9</v>
      </c>
      <c r="B60" s="30">
        <f aca="true" t="shared" si="8" ref="B60:O60">IF(ISNUMBER(B12)=TRUE,B12/B$16,"")</f>
        <v>0.0008222316306591351</v>
      </c>
      <c r="C60" s="30">
        <f t="shared" si="8"/>
        <v>0.11290593792278641</v>
      </c>
      <c r="D60" s="30">
        <f t="shared" si="8"/>
        <v>0.006120547062959472</v>
      </c>
      <c r="E60" s="30">
        <f t="shared" si="8"/>
        <v>5.230505790509204E-05</v>
      </c>
      <c r="F60" s="30">
        <f t="shared" si="8"/>
        <v>0.0263021504771629</v>
      </c>
      <c r="G60" s="30">
        <f t="shared" si="8"/>
        <v>0.015357742563172686</v>
      </c>
      <c r="H60" s="30">
        <f t="shared" si="8"/>
        <v>0.0062607193738402475</v>
      </c>
      <c r="I60" s="30">
        <f t="shared" si="8"/>
        <v>6.0097004177984656E-05</v>
      </c>
      <c r="J60" s="30">
        <f t="shared" si="8"/>
        <v>0.04647859438817124</v>
      </c>
      <c r="K60" s="30">
        <f t="shared" si="8"/>
        <v>0.04138575811912147</v>
      </c>
      <c r="L60" s="30">
        <f t="shared" si="8"/>
        <v>0.03003534771702827</v>
      </c>
      <c r="M60" s="31">
        <f t="shared" si="8"/>
        <v>0.013183122397482868</v>
      </c>
      <c r="N60" s="30">
        <f t="shared" si="8"/>
        <v>0.04642258816537494</v>
      </c>
      <c r="O60" s="32">
        <f t="shared" si="8"/>
        <v>0.041392458026038484</v>
      </c>
    </row>
    <row r="61" spans="1:15" ht="19.5" customHeight="1">
      <c r="A61" s="4" t="s">
        <v>10</v>
      </c>
      <c r="B61" s="30">
        <f aca="true" t="shared" si="9" ref="B61:O61">IF(ISNUMBER(B13)=TRUE,B13/B$16,"")</f>
        <v>0.0029942996206452745</v>
      </c>
      <c r="C61" s="30">
        <f t="shared" si="9"/>
        <v>0.03352542971601464</v>
      </c>
      <c r="D61" s="30">
        <f t="shared" si="9"/>
        <v>0.0020870538578451766</v>
      </c>
      <c r="E61" s="30">
        <f t="shared" si="9"/>
        <v>0.10620349682155493</v>
      </c>
      <c r="F61" s="30">
        <f t="shared" si="9"/>
        <v>0.02228436736511462</v>
      </c>
      <c r="G61" s="30">
        <f t="shared" si="9"/>
        <v>0.02843825096544185</v>
      </c>
      <c r="H61" s="30">
        <f t="shared" si="9"/>
        <v>0.042513572732733505</v>
      </c>
      <c r="I61" s="30">
        <f t="shared" si="9"/>
        <v>0.04950001865115485</v>
      </c>
      <c r="J61" s="30">
        <f t="shared" si="9"/>
        <v>0.003928535344475392</v>
      </c>
      <c r="K61" s="30">
        <f t="shared" si="9"/>
        <v>0.003516677350526749</v>
      </c>
      <c r="L61" s="30">
        <f t="shared" si="9"/>
        <v>0.002617316796001083</v>
      </c>
      <c r="M61" s="31">
        <f t="shared" si="9"/>
        <v>0.03733423151707975</v>
      </c>
      <c r="N61" s="30">
        <f t="shared" si="9"/>
        <v>0.016220153429005003</v>
      </c>
      <c r="O61" s="32">
        <f t="shared" si="9"/>
        <v>0.03379447008052445</v>
      </c>
    </row>
    <row r="62" spans="1:15" ht="19.5" customHeight="1">
      <c r="A62" s="4" t="s">
        <v>11</v>
      </c>
      <c r="B62" s="30">
        <f aca="true" t="shared" si="10" ref="B62:O62">IF(ISNUMBER(B14)=TRUE,B14/B$16,"")</f>
        <v>0.013689978612734341</v>
      </c>
      <c r="C62" s="30">
        <f t="shared" si="10"/>
        <v>0.03401924125609167</v>
      </c>
      <c r="D62" s="30">
        <f t="shared" si="10"/>
        <v>0.5856498269218511</v>
      </c>
      <c r="E62" s="30">
        <f t="shared" si="10"/>
        <v>0.7382446044207818</v>
      </c>
      <c r="F62" s="30">
        <f t="shared" si="10"/>
        <v>0.20457822189507682</v>
      </c>
      <c r="G62" s="30">
        <f t="shared" si="10"/>
      </c>
      <c r="H62" s="30">
        <f t="shared" si="10"/>
        <v>0.6665008033141719</v>
      </c>
      <c r="I62" s="30">
        <f t="shared" si="10"/>
        <v>0.9097430894572007</v>
      </c>
      <c r="J62" s="30">
        <f t="shared" si="10"/>
        <v>0.2494623877948771</v>
      </c>
      <c r="K62" s="30">
        <f t="shared" si="10"/>
        <v>0.2448173888416177</v>
      </c>
      <c r="L62" s="30">
        <f t="shared" si="10"/>
        <v>0.3644634624650251</v>
      </c>
      <c r="M62" s="31">
        <f t="shared" si="10"/>
        <v>0.10267451296698095</v>
      </c>
      <c r="N62" s="30">
        <f t="shared" si="10"/>
        <v>0.3662497110113531</v>
      </c>
      <c r="O62" s="32">
        <f t="shared" si="10"/>
        <v>0.3999316992913416</v>
      </c>
    </row>
    <row r="63" spans="1:15" ht="19.5" customHeight="1">
      <c r="A63" s="4" t="s">
        <v>12</v>
      </c>
      <c r="B63" s="30">
        <f aca="true" t="shared" si="11" ref="B63:O63">IF(ISNUMBER(B15)=TRUE,B15/B$16,"")</f>
        <v>8.63045103146663E-05</v>
      </c>
      <c r="C63" s="30">
        <f t="shared" si="11"/>
        <v>0.00016629441703202539</v>
      </c>
      <c r="D63" s="30">
        <f t="shared" si="11"/>
        <v>0.08032241379552164</v>
      </c>
      <c r="E63" s="30">
        <f t="shared" si="11"/>
        <v>0.00012120672764862051</v>
      </c>
      <c r="F63" s="30">
        <f t="shared" si="11"/>
        <v>0.0026386617163577986</v>
      </c>
      <c r="G63" s="30">
        <f t="shared" si="11"/>
        <v>-0.020880500352638925</v>
      </c>
      <c r="H63" s="30">
        <f t="shared" si="11"/>
        <v>8.40778522143738E-05</v>
      </c>
      <c r="I63" s="30">
        <f t="shared" si="11"/>
        <v>1.5045649102453632E-05</v>
      </c>
      <c r="J63" s="30">
        <f t="shared" si="11"/>
        <v>0.025814849344538596</v>
      </c>
      <c r="K63" s="30">
        <f t="shared" si="11"/>
        <v>0.022906377673680863</v>
      </c>
      <c r="L63" s="30">
        <f t="shared" si="11"/>
        <v>0.016658465494387792</v>
      </c>
      <c r="M63" s="31">
        <f t="shared" si="11"/>
        <v>-0.017658957177143428</v>
      </c>
      <c r="N63" s="30">
        <f t="shared" si="11"/>
        <v>0.045847854207416466</v>
      </c>
      <c r="O63" s="32">
        <f t="shared" si="11"/>
        <v>8.535951054444123E-05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5" bottom="0.5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2015-12-02T08:40:51Z</dcterms:modified>
  <cp:category/>
  <cp:version/>
  <cp:contentType/>
  <cp:contentStatus/>
</cp:coreProperties>
</file>