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CR mac_inq" sheetId="1" r:id="rId1"/>
  </sheets>
  <definedNames>
    <definedName name="_xlnm.Print_Area" localSheetId="0">'CR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<sst xmlns="http://schemas.openxmlformats.org/spreadsheetml/2006/main" count="68" uniqueCount="37">
  <si>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</si>
  <si>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</si>
  <si>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</si>
  <si>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</si>
  <si>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</si>
  <si>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</si>
  <si>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</si>
  <si>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</si>
  <si>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</si>
  <si>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</si>
  <si>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</si>
  <si>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</si>
  <si>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</si>
  <si>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</si>
  <si>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</si>
  <si>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</si>
  <si>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</si>
  <si>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</si>
  <si>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</si>
  <si>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</si>
  <si>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</si>
  <si>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</si>
  <si>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</si>
  <si>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</si>
  <si>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</si>
  <si>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</si>
  <si>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</si>
  <si>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</si>
  <si>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</si>
  <si>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</si>
  <si>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</si>
  <si>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</si>
  <si>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</si>
  <si>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</si>
  <si>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</si>
  <si>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Cremona nel 2017 - dati finali (Fonte: INEMAR ARPA LOMBARDIA)</t>
  </si>
  <si>
    <t>Distribuzione  percentuale delle emissioni in provincia di Cremona nel 2017 - dati finali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</si>
</sst>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  <numFmt numFmtId="214" formatCode="&quot;Sì&quot;;&quot;Sì&quot;;&quot;No&quot;"/>
    <numFmt numFmtId="215" formatCode="&quot;Vero&quot;;&quot;Vero&quot;;&quot;Falso&quot;"/>
    <numFmt numFmtId="216" formatCode="&quot;Attivo&quot;;&quot;Attivo&quot;;&quot;Inattivo&quot;"/>
    <numFmt numFmtId="217" formatCode="[$€-2]\ #.##000_);[Red]\([$€-2]\ #.##000\)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0"/>
    </font>
    <font>
      <b/>
      <sz val="9.75"/>
      <color indexed="8"/>
      <name val="Times New Roman"/>
      <family val="0"/>
    </font>
    <font>
      <sz val="9.7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425"/>
          <c:w val="0.98125"/>
          <c:h val="0.82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'CR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mac_inq'!$B$15:$O$15</c:f>
              <c:numCache/>
            </c:numRef>
          </c:val>
          <c:shape val="cylinder"/>
        </c:ser>
        <c:overlap val="100"/>
        <c:shape val="cylinder"/>
        <c:axId val="30130689"/>
        <c:axId val="2740746"/>
      </c:bar3DChart>
      <c:catAx>
        <c:axId val="301306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13068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8385"/>
          <c:w val="0.81475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1" name="Grafico 1"/>
        <xdr:cNvGraphicFramePr/>
      </xdr:nvGraphicFramePr>
      <xdr:xfrm>
        <a:off x="104775" y="4733925"/>
        <a:ext cx="9220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8.7109375" style="0" customWidth="1"/>
    <col min="3" max="3" width="8.8515625" style="0" customWidth="1"/>
    <col min="5" max="5" width="8.57421875" style="0" customWidth="1"/>
    <col min="6" max="6" width="8.7109375" style="0" customWidth="1"/>
    <col min="7" max="7" width="8.140625" style="0" customWidth="1"/>
    <col min="8" max="8" width="8.00390625" style="0" customWidth="1"/>
    <col min="9" max="9" width="8.140625" style="0" customWidth="1"/>
    <col min="10" max="10" width="8.28125" style="0" customWidth="1"/>
    <col min="11" max="12" width="8.421875" style="0" customWidth="1"/>
    <col min="14" max="14" width="9.7109375" style="0" customWidth="1"/>
    <col min="15" max="15" width="10.140625" style="0" customWidth="1"/>
  </cols>
  <sheetData>
    <row r="1" spans="1:15" ht="30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6.5">
      <c r="A3" s="19"/>
      <c r="B3" s="20" t="s">
        <v>20</v>
      </c>
      <c r="C3" s="20" t="s">
        <v>14</v>
      </c>
      <c r="D3" s="20" t="s">
        <v>0</v>
      </c>
      <c r="E3" s="20" t="s">
        <v>21</v>
      </c>
      <c r="F3" s="20" t="s">
        <v>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25</v>
      </c>
      <c r="L3" s="20" t="s">
        <v>27</v>
      </c>
      <c r="M3" s="21" t="s">
        <v>33</v>
      </c>
      <c r="N3" s="20" t="s">
        <v>28</v>
      </c>
      <c r="O3" s="22" t="s">
        <v>30</v>
      </c>
    </row>
    <row r="4" spans="1:15" ht="1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0" customFormat="1" ht="21.75" customHeight="1">
      <c r="A5" s="27" t="s">
        <v>4</v>
      </c>
      <c r="B5" s="28">
        <v>5.772565851456</v>
      </c>
      <c r="C5" s="29">
        <v>477.923657445472</v>
      </c>
      <c r="D5" s="29">
        <v>33.696337105696</v>
      </c>
      <c r="E5" s="29">
        <v>238.826636423776</v>
      </c>
      <c r="F5" s="29">
        <v>277.404346830346</v>
      </c>
      <c r="G5" s="29">
        <v>99.58549279</v>
      </c>
      <c r="H5" s="29">
        <v>12.73051921056</v>
      </c>
      <c r="I5" s="29">
        <v>0.57144</v>
      </c>
      <c r="J5" s="29">
        <v>5.33684</v>
      </c>
      <c r="K5" s="29">
        <v>5.44211</v>
      </c>
      <c r="L5" s="30">
        <v>5.65267</v>
      </c>
      <c r="M5" s="28">
        <v>109.349853425341</v>
      </c>
      <c r="N5" s="29">
        <v>650.621250250443</v>
      </c>
      <c r="O5" s="30">
        <v>10.6040650965226</v>
      </c>
    </row>
    <row r="6" spans="1:15" s="10" customFormat="1" ht="21.75" customHeight="1">
      <c r="A6" s="27" t="s">
        <v>5</v>
      </c>
      <c r="B6" s="31">
        <v>21.9018037300552</v>
      </c>
      <c r="C6" s="32">
        <v>506.703142549004</v>
      </c>
      <c r="D6" s="32">
        <v>399.582608783398</v>
      </c>
      <c r="E6" s="32">
        <v>239.364128528208</v>
      </c>
      <c r="F6" s="32">
        <v>3224.77957451023</v>
      </c>
      <c r="G6" s="32">
        <v>676.199515868019</v>
      </c>
      <c r="H6" s="32">
        <v>27.1559097713045</v>
      </c>
      <c r="I6" s="32">
        <v>40.0791135976557</v>
      </c>
      <c r="J6" s="32">
        <v>402.33393</v>
      </c>
      <c r="K6" s="32">
        <v>412.51594</v>
      </c>
      <c r="L6" s="33">
        <v>434.63603</v>
      </c>
      <c r="M6" s="31">
        <v>690.276080193073</v>
      </c>
      <c r="N6" s="32">
        <v>1375.8372936887</v>
      </c>
      <c r="O6" s="33">
        <v>14.0576111473937</v>
      </c>
    </row>
    <row r="7" spans="1:15" s="10" customFormat="1" ht="21.75" customHeight="1">
      <c r="A7" s="27" t="s">
        <v>6</v>
      </c>
      <c r="B7" s="31">
        <v>380.773699659378</v>
      </c>
      <c r="C7" s="32">
        <v>756.899981978028</v>
      </c>
      <c r="D7" s="32">
        <v>131.296364851923</v>
      </c>
      <c r="E7" s="32">
        <v>60.6492946615634</v>
      </c>
      <c r="F7" s="32">
        <v>1435.47567778486</v>
      </c>
      <c r="G7" s="32">
        <v>614.889137328135</v>
      </c>
      <c r="H7" s="32">
        <v>14.3539847030291</v>
      </c>
      <c r="I7" s="32">
        <v>2.31257238112441</v>
      </c>
      <c r="J7" s="32">
        <v>33.64197</v>
      </c>
      <c r="K7" s="32">
        <v>37.15943</v>
      </c>
      <c r="L7" s="33">
        <v>40.89091</v>
      </c>
      <c r="M7" s="31">
        <v>620.682857136176</v>
      </c>
      <c r="N7" s="32">
        <v>1213.46575754671</v>
      </c>
      <c r="O7" s="33">
        <v>28.4902092300156</v>
      </c>
    </row>
    <row r="8" spans="1:15" s="10" customFormat="1" ht="21.75" customHeight="1">
      <c r="A8" s="27" t="s">
        <v>7</v>
      </c>
      <c r="B8" s="31">
        <v>251.64271210975</v>
      </c>
      <c r="C8" s="32">
        <v>138.816206195953</v>
      </c>
      <c r="D8" s="32">
        <v>1673.54473700732</v>
      </c>
      <c r="E8" s="32">
        <v>46.6237453931581</v>
      </c>
      <c r="F8" s="32">
        <v>1188.17851470965</v>
      </c>
      <c r="G8" s="32">
        <v>156.3081</v>
      </c>
      <c r="H8" s="32">
        <v>15.63081</v>
      </c>
      <c r="I8" s="32">
        <v>0.65713831575</v>
      </c>
      <c r="J8" s="32">
        <v>22.23928</v>
      </c>
      <c r="K8" s="32">
        <v>29.92372</v>
      </c>
      <c r="L8" s="33">
        <v>40.14513</v>
      </c>
      <c r="M8" s="31">
        <v>162.131675014829</v>
      </c>
      <c r="N8" s="32">
        <v>1974.25287761995</v>
      </c>
      <c r="O8" s="33">
        <v>10.9203519518621</v>
      </c>
    </row>
    <row r="9" spans="1:15" s="10" customFormat="1" ht="21.75" customHeight="1">
      <c r="A9" s="27" t="s">
        <v>13</v>
      </c>
      <c r="B9" s="31"/>
      <c r="C9" s="32"/>
      <c r="D9" s="32">
        <v>721.595674700648</v>
      </c>
      <c r="E9" s="32">
        <v>2731.8491637646</v>
      </c>
      <c r="F9" s="32"/>
      <c r="G9" s="32"/>
      <c r="H9" s="32"/>
      <c r="I9" s="32"/>
      <c r="J9" s="32"/>
      <c r="K9" s="32"/>
      <c r="L9" s="33"/>
      <c r="M9" s="31">
        <v>68.296229094115</v>
      </c>
      <c r="N9" s="32">
        <v>759.841562993353</v>
      </c>
      <c r="O9" s="33"/>
    </row>
    <row r="10" spans="1:15" s="10" customFormat="1" ht="21.75" customHeight="1">
      <c r="A10" s="27" t="s">
        <v>8</v>
      </c>
      <c r="B10" s="31">
        <v>0.00049576233638171</v>
      </c>
      <c r="C10" s="32">
        <v>6.04826749900915</v>
      </c>
      <c r="D10" s="32">
        <v>2093.72231970879</v>
      </c>
      <c r="E10" s="32"/>
      <c r="F10" s="32">
        <v>5.32634454</v>
      </c>
      <c r="G10" s="32"/>
      <c r="H10" s="32"/>
      <c r="I10" s="32">
        <v>1.58496668125</v>
      </c>
      <c r="J10" s="32">
        <v>17.54436</v>
      </c>
      <c r="K10" s="32">
        <v>18.14298</v>
      </c>
      <c r="L10" s="33">
        <v>26.51172</v>
      </c>
      <c r="M10" s="31">
        <v>123.243121490464</v>
      </c>
      <c r="N10" s="32">
        <v>2101.68710395698</v>
      </c>
      <c r="O10" s="33">
        <v>0.224732568192596</v>
      </c>
    </row>
    <row r="11" spans="1:15" s="10" customFormat="1" ht="21.75" customHeight="1">
      <c r="A11" s="27" t="s">
        <v>2</v>
      </c>
      <c r="B11" s="31">
        <v>5.3229310840316</v>
      </c>
      <c r="C11" s="32">
        <v>2631.31415187618</v>
      </c>
      <c r="D11" s="32">
        <v>600.755704386039</v>
      </c>
      <c r="E11" s="32">
        <v>47.1628182852015</v>
      </c>
      <c r="F11" s="32">
        <v>3099.66815814095</v>
      </c>
      <c r="G11" s="32">
        <v>852.909030662657</v>
      </c>
      <c r="H11" s="32">
        <v>25.8592864810414</v>
      </c>
      <c r="I11" s="32">
        <v>57.6114574889128</v>
      </c>
      <c r="J11" s="32">
        <v>138.38377</v>
      </c>
      <c r="K11" s="32">
        <v>200.67238</v>
      </c>
      <c r="L11" s="33">
        <v>272.89839</v>
      </c>
      <c r="M11" s="31">
        <v>861.794168491137</v>
      </c>
      <c r="N11" s="32">
        <v>4152.58274652648</v>
      </c>
      <c r="O11" s="33">
        <v>60.759817187662</v>
      </c>
    </row>
    <row r="12" spans="1:15" s="10" customFormat="1" ht="21.75" customHeight="1">
      <c r="A12" s="27" t="s">
        <v>9</v>
      </c>
      <c r="B12" s="31">
        <v>5.46514323730851</v>
      </c>
      <c r="C12" s="32">
        <v>1680.72897794703</v>
      </c>
      <c r="D12" s="32">
        <v>172.45546586422</v>
      </c>
      <c r="E12" s="32">
        <v>4.36850624460213</v>
      </c>
      <c r="F12" s="32">
        <v>553.751995097785</v>
      </c>
      <c r="G12" s="32">
        <v>151.804205240394</v>
      </c>
      <c r="H12" s="32">
        <v>8.15351983885034</v>
      </c>
      <c r="I12" s="32">
        <v>0.382892214060819</v>
      </c>
      <c r="J12" s="32">
        <v>91.22775</v>
      </c>
      <c r="K12" s="32">
        <v>91.3305</v>
      </c>
      <c r="L12" s="33">
        <v>91.4479</v>
      </c>
      <c r="M12" s="31">
        <v>154.343166808486</v>
      </c>
      <c r="N12" s="32">
        <v>2283.91869750778</v>
      </c>
      <c r="O12" s="33">
        <v>36.7323554267654</v>
      </c>
    </row>
    <row r="13" spans="1:15" s="10" customFormat="1" ht="21.75" customHeight="1">
      <c r="A13" s="27" t="s">
        <v>10</v>
      </c>
      <c r="B13" s="31">
        <v>51.2591122235656</v>
      </c>
      <c r="C13" s="32">
        <v>220.97899063045</v>
      </c>
      <c r="D13" s="32">
        <v>3.64503198547296</v>
      </c>
      <c r="E13" s="32">
        <v>1077.02935608932</v>
      </c>
      <c r="F13" s="32">
        <v>133.937597546739</v>
      </c>
      <c r="G13" s="32">
        <v>8.32824374955194</v>
      </c>
      <c r="H13" s="32">
        <v>13.6904312728735</v>
      </c>
      <c r="I13" s="32">
        <v>87.28144298878</v>
      </c>
      <c r="J13" s="32">
        <v>1.84449</v>
      </c>
      <c r="K13" s="32">
        <v>1.92348</v>
      </c>
      <c r="L13" s="33">
        <v>2.21088</v>
      </c>
      <c r="M13" s="31">
        <v>39.3337261711013</v>
      </c>
      <c r="N13" s="32">
        <v>303.050947270014</v>
      </c>
      <c r="O13" s="33">
        <v>11.5398249898925</v>
      </c>
    </row>
    <row r="14" spans="1:15" s="10" customFormat="1" ht="21.75" customHeight="1">
      <c r="A14" s="27" t="s">
        <v>11</v>
      </c>
      <c r="B14" s="31">
        <v>0.00296591872230471</v>
      </c>
      <c r="C14" s="32">
        <v>82.5382194639084</v>
      </c>
      <c r="D14" s="32">
        <v>10845.6957724271</v>
      </c>
      <c r="E14" s="32">
        <v>37453.1901943888</v>
      </c>
      <c r="F14" s="32">
        <v>0.154752010095531</v>
      </c>
      <c r="G14" s="32"/>
      <c r="H14" s="32">
        <v>1859.14578343765</v>
      </c>
      <c r="I14" s="32">
        <v>18048.7988904006</v>
      </c>
      <c r="J14" s="32">
        <v>50.05779</v>
      </c>
      <c r="K14" s="32">
        <v>138.59079</v>
      </c>
      <c r="L14" s="33">
        <v>300.72405</v>
      </c>
      <c r="M14" s="31">
        <v>1490.35519832414</v>
      </c>
      <c r="N14" s="32">
        <v>11470.7540856156</v>
      </c>
      <c r="O14" s="33">
        <v>1063.42482430947</v>
      </c>
    </row>
    <row r="15" spans="1:15" s="10" customFormat="1" ht="21.75" customHeight="1">
      <c r="A15" s="27" t="s">
        <v>12</v>
      </c>
      <c r="B15" s="34">
        <v>0.22665578</v>
      </c>
      <c r="C15" s="35">
        <v>0.817596</v>
      </c>
      <c r="D15" s="32">
        <v>537.7314138</v>
      </c>
      <c r="E15" s="35">
        <v>1.700395281</v>
      </c>
      <c r="F15" s="35">
        <v>25.027522</v>
      </c>
      <c r="G15" s="35">
        <v>-8.4914228719428</v>
      </c>
      <c r="H15" s="35">
        <v>0.0454310844</v>
      </c>
      <c r="I15" s="35">
        <v>1.885013</v>
      </c>
      <c r="J15" s="32">
        <v>18.1865</v>
      </c>
      <c r="K15" s="32">
        <v>23.67</v>
      </c>
      <c r="L15" s="36">
        <v>24.81202</v>
      </c>
      <c r="M15" s="34">
        <v>-8.4353745267666</v>
      </c>
      <c r="N15" s="35">
        <v>541.505713873934</v>
      </c>
      <c r="O15" s="36">
        <v>0.135733994825</v>
      </c>
    </row>
    <row r="16" spans="1:15" s="10" customFormat="1" ht="21.75" customHeight="1">
      <c r="A16" s="37" t="s">
        <v>3</v>
      </c>
      <c r="B16" s="38">
        <f aca="true" t="shared" si="0" ref="B16:O16">SUM(B5:B15)</f>
        <v>722.3680853566036</v>
      </c>
      <c r="C16" s="38">
        <f t="shared" si="0"/>
        <v>6502.7691915850355</v>
      </c>
      <c r="D16" s="38">
        <f t="shared" si="0"/>
        <v>17213.721430620608</v>
      </c>
      <c r="E16" s="38">
        <f t="shared" si="0"/>
        <v>41900.76423906023</v>
      </c>
      <c r="F16" s="38">
        <f t="shared" si="0"/>
        <v>9943.704483170657</v>
      </c>
      <c r="G16" s="38">
        <f t="shared" si="0"/>
        <v>2551.532302766814</v>
      </c>
      <c r="H16" s="38">
        <f t="shared" si="0"/>
        <v>1976.7656757997088</v>
      </c>
      <c r="I16" s="38">
        <f t="shared" si="0"/>
        <v>18241.164927068134</v>
      </c>
      <c r="J16" s="38">
        <f t="shared" si="0"/>
        <v>780.7966799999999</v>
      </c>
      <c r="K16" s="38">
        <f t="shared" si="0"/>
        <v>959.3713300000001</v>
      </c>
      <c r="L16" s="38">
        <f t="shared" si="0"/>
        <v>1239.9297000000001</v>
      </c>
      <c r="M16" s="39">
        <f t="shared" si="0"/>
        <v>4311.370701622096</v>
      </c>
      <c r="N16" s="38">
        <f t="shared" si="0"/>
        <v>26827.518036849942</v>
      </c>
      <c r="O16" s="40">
        <f t="shared" si="0"/>
        <v>1236.8895259026015</v>
      </c>
    </row>
    <row r="17" spans="1:12" s="10" customFormat="1" ht="12.75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7" ht="12.75">
      <c r="A18" s="5"/>
      <c r="G18" s="5"/>
    </row>
    <row r="50" spans="1:15" ht="1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44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11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12">
        <f aca="true" t="shared" si="1" ref="B53:O53">IF(ISNUMBER(B5)=TRUE,B5/B$16,"")</f>
        <v>0.007991169555347009</v>
      </c>
      <c r="C53" s="12">
        <f t="shared" si="1"/>
        <v>0.07349540532115659</v>
      </c>
      <c r="D53" s="12">
        <f t="shared" si="1"/>
        <v>0.0019575277339945398</v>
      </c>
      <c r="E53" s="12">
        <f t="shared" si="1"/>
        <v>0.005699815761382698</v>
      </c>
      <c r="F53" s="12">
        <f t="shared" si="1"/>
        <v>0.02789748501676034</v>
      </c>
      <c r="G53" s="12">
        <f t="shared" si="1"/>
        <v>0.03902968137303695</v>
      </c>
      <c r="H53" s="12">
        <f t="shared" si="1"/>
        <v>0.0064400750004978795</v>
      </c>
      <c r="I53" s="12">
        <f t="shared" si="1"/>
        <v>3.13269466223639E-05</v>
      </c>
      <c r="J53" s="12">
        <f t="shared" si="1"/>
        <v>0.006835121276386575</v>
      </c>
      <c r="K53" s="12">
        <f t="shared" si="1"/>
        <v>0.00567257935464884</v>
      </c>
      <c r="L53" s="12">
        <f t="shared" si="1"/>
        <v>0.004558863296846586</v>
      </c>
      <c r="M53" s="13">
        <f t="shared" si="1"/>
        <v>0.02536312949944192</v>
      </c>
      <c r="N53" s="12">
        <f t="shared" si="1"/>
        <v>0.02425201054218873</v>
      </c>
      <c r="O53" s="14">
        <f t="shared" si="1"/>
        <v>0.008573170743591221</v>
      </c>
    </row>
    <row r="54" spans="1:15" ht="19.5" customHeight="1">
      <c r="A54" s="4" t="s">
        <v>5</v>
      </c>
      <c r="B54" s="12">
        <f aca="true" t="shared" si="2" ref="B54:O54">IF(ISNUMBER(B6)=TRUE,B6/B$16,"")</f>
        <v>0.030319450947563907</v>
      </c>
      <c r="C54" s="12">
        <f t="shared" si="2"/>
        <v>0.0779211329236024</v>
      </c>
      <c r="D54" s="12">
        <f t="shared" si="2"/>
        <v>0.02321302865239825</v>
      </c>
      <c r="E54" s="12">
        <f t="shared" si="2"/>
        <v>0.005712643501262701</v>
      </c>
      <c r="F54" s="12">
        <f t="shared" si="2"/>
        <v>0.32430364156216096</v>
      </c>
      <c r="G54" s="12">
        <f t="shared" si="2"/>
        <v>0.26501703119132225</v>
      </c>
      <c r="H54" s="12">
        <f t="shared" si="2"/>
        <v>0.013737546186559752</v>
      </c>
      <c r="I54" s="12">
        <f t="shared" si="2"/>
        <v>0.0021971794980145238</v>
      </c>
      <c r="J54" s="12">
        <f t="shared" si="2"/>
        <v>0.5152864251420742</v>
      </c>
      <c r="K54" s="12">
        <f t="shared" si="2"/>
        <v>0.42998568656413777</v>
      </c>
      <c r="L54" s="12">
        <f t="shared" si="2"/>
        <v>0.35053280036763373</v>
      </c>
      <c r="M54" s="13">
        <f t="shared" si="2"/>
        <v>0.16010594494538957</v>
      </c>
      <c r="N54" s="12">
        <f t="shared" si="2"/>
        <v>0.05128455385991604</v>
      </c>
      <c r="O54" s="14">
        <f t="shared" si="2"/>
        <v>0.011365292415371835</v>
      </c>
    </row>
    <row r="55" spans="1:15" ht="19.5" customHeight="1">
      <c r="A55" s="4" t="s">
        <v>6</v>
      </c>
      <c r="B55" s="12">
        <f aca="true" t="shared" si="3" ref="B55:O55">IF(ISNUMBER(B7)=TRUE,B7/B$16,"")</f>
        <v>0.5271186634323768</v>
      </c>
      <c r="C55" s="12">
        <f t="shared" si="3"/>
        <v>0.116396562707085</v>
      </c>
      <c r="D55" s="12">
        <f t="shared" si="3"/>
        <v>0.007627424748396741</v>
      </c>
      <c r="E55" s="12">
        <f t="shared" si="3"/>
        <v>0.0014474507986426092</v>
      </c>
      <c r="F55" s="12">
        <f t="shared" si="3"/>
        <v>0.14436025127399432</v>
      </c>
      <c r="G55" s="12">
        <f t="shared" si="3"/>
        <v>0.24098818449657308</v>
      </c>
      <c r="H55" s="12">
        <f t="shared" si="3"/>
        <v>0.007261348615445852</v>
      </c>
      <c r="I55" s="12">
        <f t="shared" si="3"/>
        <v>0.00012677766964832248</v>
      </c>
      <c r="J55" s="12">
        <f t="shared" si="3"/>
        <v>0.04308672265358506</v>
      </c>
      <c r="K55" s="12">
        <f t="shared" si="3"/>
        <v>0.038733104521687135</v>
      </c>
      <c r="L55" s="12">
        <f t="shared" si="3"/>
        <v>0.03297840998566289</v>
      </c>
      <c r="M55" s="13">
        <f t="shared" si="3"/>
        <v>0.14396415898606268</v>
      </c>
      <c r="N55" s="12">
        <f t="shared" si="3"/>
        <v>0.04523212903556373</v>
      </c>
      <c r="O55" s="14">
        <f t="shared" si="3"/>
        <v>0.023033754133559584</v>
      </c>
    </row>
    <row r="56" spans="1:15" ht="19.5" customHeight="1">
      <c r="A56" s="4" t="s">
        <v>7</v>
      </c>
      <c r="B56" s="12">
        <f aca="true" t="shared" si="4" ref="B56:O56">IF(ISNUMBER(B8)=TRUE,B8/B$16,"")</f>
        <v>0.3483580147170044</v>
      </c>
      <c r="C56" s="12">
        <f t="shared" si="4"/>
        <v>0.02134724485925001</v>
      </c>
      <c r="D56" s="12">
        <f t="shared" si="4"/>
        <v>0.09722155338417043</v>
      </c>
      <c r="E56" s="12">
        <f t="shared" si="4"/>
        <v>0.0011127182580048284</v>
      </c>
      <c r="F56" s="12">
        <f t="shared" si="4"/>
        <v>0.11949052958287297</v>
      </c>
      <c r="G56" s="12">
        <f t="shared" si="4"/>
        <v>0.06126048250712077</v>
      </c>
      <c r="H56" s="12">
        <f t="shared" si="4"/>
        <v>0.007907264979030198</v>
      </c>
      <c r="I56" s="12">
        <f t="shared" si="4"/>
        <v>3.602501914638522E-05</v>
      </c>
      <c r="J56" s="12">
        <f t="shared" si="4"/>
        <v>0.028482805536519447</v>
      </c>
      <c r="K56" s="12">
        <f t="shared" si="4"/>
        <v>0.031190967526619748</v>
      </c>
      <c r="L56" s="12">
        <f t="shared" si="4"/>
        <v>0.032376940402347</v>
      </c>
      <c r="M56" s="13">
        <f t="shared" si="4"/>
        <v>0.03760559836662366</v>
      </c>
      <c r="N56" s="12">
        <f t="shared" si="4"/>
        <v>0.07359058989013224</v>
      </c>
      <c r="O56" s="14">
        <f t="shared" si="4"/>
        <v>0.00882888222688533</v>
      </c>
    </row>
    <row r="57" spans="1:15" ht="19.5" customHeight="1">
      <c r="A57" s="4" t="s">
        <v>13</v>
      </c>
      <c r="B57" s="12">
        <f aca="true" t="shared" si="5" ref="B57:O57">IF(ISNUMBER(B9)=TRUE,B9/B$16,"")</f>
      </c>
      <c r="C57" s="12">
        <f t="shared" si="5"/>
      </c>
      <c r="D57" s="12">
        <f t="shared" si="5"/>
        <v>0.04191979506633809</v>
      </c>
      <c r="E57" s="12">
        <f t="shared" si="5"/>
        <v>0.06519807486513451</v>
      </c>
      <c r="F57" s="12">
        <f t="shared" si="5"/>
      </c>
      <c r="G57" s="12">
        <f t="shared" si="5"/>
      </c>
      <c r="H57" s="12">
        <f t="shared" si="5"/>
      </c>
      <c r="I57" s="12">
        <f t="shared" si="5"/>
      </c>
      <c r="J57" s="12">
        <f t="shared" si="5"/>
      </c>
      <c r="K57" s="12">
        <f t="shared" si="5"/>
      </c>
      <c r="L57" s="12">
        <f t="shared" si="5"/>
      </c>
      <c r="M57" s="13">
        <f t="shared" si="5"/>
        <v>0.01584095495857488</v>
      </c>
      <c r="N57" s="12">
        <f t="shared" si="5"/>
        <v>0.028323215064086218</v>
      </c>
      <c r="O57" s="14">
        <f t="shared" si="5"/>
      </c>
    </row>
    <row r="58" spans="1:15" ht="19.5" customHeight="1">
      <c r="A58" s="4" t="s">
        <v>8</v>
      </c>
      <c r="B58" s="12">
        <f aca="true" t="shared" si="6" ref="B58:O58">IF(ISNUMBER(B10)=TRUE,B10/B$16,"")</f>
        <v>6.863015496275315E-07</v>
      </c>
      <c r="C58" s="12">
        <f t="shared" si="6"/>
        <v>0.0009301064393975358</v>
      </c>
      <c r="D58" s="12">
        <f t="shared" si="6"/>
        <v>0.12163100978178808</v>
      </c>
      <c r="E58" s="12">
        <f t="shared" si="6"/>
      </c>
      <c r="F58" s="12">
        <f t="shared" si="6"/>
        <v>0.0005356499229250665</v>
      </c>
      <c r="G58" s="12">
        <f t="shared" si="6"/>
      </c>
      <c r="H58" s="12">
        <f t="shared" si="6"/>
      </c>
      <c r="I58" s="12">
        <f t="shared" si="6"/>
        <v>8.688955379697609E-05</v>
      </c>
      <c r="J58" s="12">
        <f t="shared" si="6"/>
        <v>0.02246981890343079</v>
      </c>
      <c r="K58" s="12">
        <f t="shared" si="6"/>
        <v>0.018911321854906796</v>
      </c>
      <c r="L58" s="12">
        <f t="shared" si="6"/>
        <v>0.02138163155540189</v>
      </c>
      <c r="M58" s="13">
        <f t="shared" si="6"/>
        <v>0.028585600733450133</v>
      </c>
      <c r="N58" s="12">
        <f t="shared" si="6"/>
        <v>0.07834072093699197</v>
      </c>
      <c r="O58" s="14">
        <f t="shared" si="6"/>
        <v>0.00018169170607908639</v>
      </c>
    </row>
    <row r="59" spans="1:15" ht="19.5" customHeight="1">
      <c r="A59" s="4" t="s">
        <v>2</v>
      </c>
      <c r="B59" s="12">
        <f aca="true" t="shared" si="7" ref="B59:O59">IF(ISNUMBER(B11)=TRUE,B11/B$16,"")</f>
        <v>0.0073687240507086995</v>
      </c>
      <c r="C59" s="12">
        <f t="shared" si="7"/>
        <v>0.4046451710574711</v>
      </c>
      <c r="D59" s="12">
        <f t="shared" si="7"/>
        <v>0.03489981563878369</v>
      </c>
      <c r="E59" s="12">
        <f t="shared" si="7"/>
        <v>0.0011255837248246644</v>
      </c>
      <c r="F59" s="12">
        <f t="shared" si="7"/>
        <v>0.3117216690607631</v>
      </c>
      <c r="G59" s="12">
        <f t="shared" si="7"/>
        <v>0.3342732638492505</v>
      </c>
      <c r="H59" s="12">
        <f t="shared" si="7"/>
        <v>0.013081614476424941</v>
      </c>
      <c r="I59" s="12">
        <f t="shared" si="7"/>
        <v>0.00315832117736203</v>
      </c>
      <c r="J59" s="12">
        <f t="shared" si="7"/>
        <v>0.1772340655956683</v>
      </c>
      <c r="K59" s="12">
        <f t="shared" si="7"/>
        <v>0.20917070765498066</v>
      </c>
      <c r="L59" s="12">
        <f t="shared" si="7"/>
        <v>0.22009182456069887</v>
      </c>
      <c r="M59" s="13">
        <f t="shared" si="7"/>
        <v>0.1998886730308063</v>
      </c>
      <c r="N59" s="12">
        <f t="shared" si="7"/>
        <v>0.15478818207567857</v>
      </c>
      <c r="O59" s="14">
        <f t="shared" si="7"/>
        <v>0.04912307519406266</v>
      </c>
    </row>
    <row r="60" spans="1:15" ht="19.5" customHeight="1">
      <c r="A60" s="4" t="s">
        <v>9</v>
      </c>
      <c r="B60" s="12">
        <f aca="true" t="shared" si="8" ref="B60:O60">IF(ISNUMBER(B12)=TRUE,B12/B$16,"")</f>
        <v>0.007565593425421878</v>
      </c>
      <c r="C60" s="12">
        <f t="shared" si="8"/>
        <v>0.25846357581351526</v>
      </c>
      <c r="D60" s="12">
        <f t="shared" si="8"/>
        <v>0.01001848824841837</v>
      </c>
      <c r="E60" s="12">
        <f t="shared" si="8"/>
        <v>0.00010425839060304712</v>
      </c>
      <c r="F60" s="12">
        <f t="shared" si="8"/>
        <v>0.055688701935479805</v>
      </c>
      <c r="G60" s="12">
        <f t="shared" si="8"/>
        <v>0.05949530996561617</v>
      </c>
      <c r="H60" s="12">
        <f t="shared" si="8"/>
        <v>0.004124676960283519</v>
      </c>
      <c r="I60" s="12">
        <f t="shared" si="8"/>
        <v>2.0990557104861423E-05</v>
      </c>
      <c r="J60" s="12">
        <f t="shared" si="8"/>
        <v>0.11683931596635376</v>
      </c>
      <c r="K60" s="12">
        <f t="shared" si="8"/>
        <v>0.09519827948162678</v>
      </c>
      <c r="L60" s="12">
        <f t="shared" si="8"/>
        <v>0.07375248774184535</v>
      </c>
      <c r="M60" s="13">
        <f t="shared" si="8"/>
        <v>0.03579909441570785</v>
      </c>
      <c r="N60" s="12">
        <f t="shared" si="8"/>
        <v>0.08513343255871147</v>
      </c>
      <c r="O60" s="14">
        <f t="shared" si="8"/>
        <v>0.029697361532720977</v>
      </c>
    </row>
    <row r="61" spans="1:15" ht="19.5" customHeight="1">
      <c r="A61" s="4" t="s">
        <v>10</v>
      </c>
      <c r="B61" s="12">
        <f aca="true" t="shared" si="9" ref="B61:O61">IF(ISNUMBER(B13)=TRUE,B13/B$16,"")</f>
        <v>0.07095982403245442</v>
      </c>
      <c r="C61" s="12">
        <f t="shared" si="9"/>
        <v>0.033982290332003444</v>
      </c>
      <c r="D61" s="12">
        <f t="shared" si="9"/>
        <v>0.00021175153787425649</v>
      </c>
      <c r="E61" s="12">
        <f t="shared" si="9"/>
        <v>0.025704289066052512</v>
      </c>
      <c r="F61" s="12">
        <f t="shared" si="9"/>
        <v>0.013469587493617022</v>
      </c>
      <c r="G61" s="12">
        <f t="shared" si="9"/>
        <v>0.0032640165834941664</v>
      </c>
      <c r="H61" s="12">
        <f t="shared" si="9"/>
        <v>0.006925672294130147</v>
      </c>
      <c r="I61" s="12">
        <f t="shared" si="9"/>
        <v>0.004784861237631964</v>
      </c>
      <c r="J61" s="12">
        <f t="shared" si="9"/>
        <v>0.0023623179340362976</v>
      </c>
      <c r="K61" s="12">
        <f t="shared" si="9"/>
        <v>0.00200493796286366</v>
      </c>
      <c r="L61" s="12">
        <f t="shared" si="9"/>
        <v>0.0017830688304344994</v>
      </c>
      <c r="M61" s="13">
        <f t="shared" si="9"/>
        <v>0.009123253112125689</v>
      </c>
      <c r="N61" s="12">
        <f t="shared" si="9"/>
        <v>0.011296272240083746</v>
      </c>
      <c r="O61" s="14">
        <f t="shared" si="9"/>
        <v>0.009329713566352246</v>
      </c>
    </row>
    <row r="62" spans="1:15" ht="19.5" customHeight="1">
      <c r="A62" s="4" t="s">
        <v>11</v>
      </c>
      <c r="B62" s="12">
        <f aca="true" t="shared" si="10" ref="B62:O62">IF(ISNUMBER(B14)=TRUE,B14/B$16,"")</f>
        <v>4.105827461688811E-06</v>
      </c>
      <c r="C62" s="12">
        <f t="shared" si="10"/>
        <v>0.01269278011138973</v>
      </c>
      <c r="D62" s="12">
        <f t="shared" si="10"/>
        <v>0.6300610716944824</v>
      </c>
      <c r="E62" s="12">
        <f t="shared" si="10"/>
        <v>0.8938545841480056</v>
      </c>
      <c r="F62" s="12">
        <f t="shared" si="10"/>
        <v>1.5562812667798294E-05</v>
      </c>
      <c r="G62" s="12">
        <f t="shared" si="10"/>
      </c>
      <c r="H62" s="12">
        <f t="shared" si="10"/>
        <v>0.9404988189536044</v>
      </c>
      <c r="I62" s="12">
        <f t="shared" si="10"/>
        <v>0.9894542899295823</v>
      </c>
      <c r="J62" s="12">
        <f t="shared" si="10"/>
        <v>0.06411117168172385</v>
      </c>
      <c r="K62" s="12">
        <f t="shared" si="10"/>
        <v>0.14446000799294262</v>
      </c>
      <c r="L62" s="12">
        <f t="shared" si="10"/>
        <v>0.24253314522589461</v>
      </c>
      <c r="M62" s="13">
        <f t="shared" si="10"/>
        <v>0.34568013317978286</v>
      </c>
      <c r="N62" s="12">
        <f t="shared" si="10"/>
        <v>0.4275741822206406</v>
      </c>
      <c r="O62" s="14">
        <f t="shared" si="10"/>
        <v>0.859757320309954</v>
      </c>
    </row>
    <row r="63" spans="1:15" ht="19.5" customHeight="1">
      <c r="A63" s="4" t="s">
        <v>12</v>
      </c>
      <c r="B63" s="12">
        <f aca="true" t="shared" si="11" ref="B63:O63">IF(ISNUMBER(B15)=TRUE,B15/B$16,"")</f>
        <v>0.0003137677101115414</v>
      </c>
      <c r="C63" s="12">
        <f t="shared" si="11"/>
        <v>0.00012573043512877823</v>
      </c>
      <c r="D63" s="12">
        <f t="shared" si="11"/>
        <v>0.03123853351335506</v>
      </c>
      <c r="E63" s="12">
        <f t="shared" si="11"/>
        <v>4.058148608695013E-05</v>
      </c>
      <c r="F63" s="12">
        <f t="shared" si="11"/>
        <v>0.0025169213387584207</v>
      </c>
      <c r="G63" s="12">
        <f t="shared" si="11"/>
        <v>-0.0033279699664138787</v>
      </c>
      <c r="H63" s="12">
        <f t="shared" si="11"/>
        <v>2.298253402321986E-05</v>
      </c>
      <c r="I63" s="12">
        <f t="shared" si="11"/>
        <v>0.00010333841109033679</v>
      </c>
      <c r="J63" s="12">
        <f t="shared" si="11"/>
        <v>0.023292235310221863</v>
      </c>
      <c r="K63" s="12">
        <f t="shared" si="11"/>
        <v>0.024672407085585935</v>
      </c>
      <c r="L63" s="12">
        <f t="shared" si="11"/>
        <v>0.02001082803323446</v>
      </c>
      <c r="M63" s="13">
        <f t="shared" si="11"/>
        <v>-0.0019565412279655987</v>
      </c>
      <c r="N63" s="12">
        <f t="shared" si="11"/>
        <v>0.02018471157600672</v>
      </c>
      <c r="O63" s="14">
        <f t="shared" si="11"/>
        <v>0.0001097381714231513</v>
      </c>
    </row>
    <row r="64" spans="1:15" ht="19.5" customHeight="1">
      <c r="A64" s="6" t="s">
        <v>3</v>
      </c>
      <c r="B64" s="16">
        <f aca="true" t="shared" si="12" ref="B64:O64">IF(ISNUMBER(B16)=TRUE,B16/B$16,"")</f>
        <v>1</v>
      </c>
      <c r="C64" s="16">
        <f t="shared" si="12"/>
        <v>1</v>
      </c>
      <c r="D64" s="16">
        <f t="shared" si="12"/>
        <v>1</v>
      </c>
      <c r="E64" s="16">
        <f t="shared" si="12"/>
        <v>1</v>
      </c>
      <c r="F64" s="16">
        <f t="shared" si="12"/>
        <v>1</v>
      </c>
      <c r="G64" s="16">
        <f t="shared" si="12"/>
        <v>1</v>
      </c>
      <c r="H64" s="16">
        <f t="shared" si="12"/>
        <v>1</v>
      </c>
      <c r="I64" s="16">
        <f t="shared" si="12"/>
        <v>1</v>
      </c>
      <c r="J64" s="16">
        <f t="shared" si="12"/>
        <v>1</v>
      </c>
      <c r="K64" s="16">
        <f t="shared" si="12"/>
        <v>1</v>
      </c>
      <c r="L64" s="16">
        <f t="shared" si="12"/>
        <v>1</v>
      </c>
      <c r="M64" s="17">
        <f t="shared" si="12"/>
        <v>1</v>
      </c>
      <c r="N64" s="16">
        <f t="shared" si="12"/>
        <v>1</v>
      </c>
      <c r="O64" s="18">
        <f t="shared" si="12"/>
        <v>1</v>
      </c>
    </row>
  </sheetData>
  <sheetProtection/>
  <mergeCells count="2">
    <mergeCell ref="A1:O1"/>
    <mergeCell ref="A50:O50"/>
  </mergeCells>
  <printOptions/>
  <pageMargins left="0.31" right="0.2" top="0.43" bottom="0.52" header="0.36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2021-03-25T14:43:45Z</dcterms:modified>
  <cp:category/>
  <cp:version/>
  <cp:contentType/>
  <cp:contentStatus/>
</cp:coreProperties>
</file>