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32" windowWidth="9420" windowHeight="4500" tabRatio="691" activeTab="0"/>
  </bookViews>
  <sheets>
    <sheet name="MB mac_inq" sheetId="1" r:id="rId1"/>
  </sheets>
  <definedNames>
    <definedName name="_xlnm.Print_Area" localSheetId="0">'MB mac_inq'!$A$1:$O$65</definedName>
  </definedNames>
  <calcPr fullCalcOnLoad="1"/>
</workbook>
</file>

<file path=xl/sharedStrings.xml><?xml version="1.0" encoding="utf-8"?>
<sst xmlns="http://schemas.openxmlformats.org/spreadsheetml/2006/main" count="68" uniqueCount="37">
  <si>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</si>
  <si>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</si>
  <si>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</si>
  <si>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</si>
  <si>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</si>
  <si>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</si>
  <si>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</si>
  <si>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</si>
  <si>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</si>
  <si>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</si>
  <si>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</si>
  <si>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</si>
  <si>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</si>
  <si>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</si>
  <si>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</si>
  <si>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</si>
  <si>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</si>
  <si>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</si>
  <si>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</si>
  <si>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</si>
  <si>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</si>
  <si>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</si>
  <si>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</si>
  <si>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</si>
  <si>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</si>
  <si>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</si>
  <si>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</si>
  <si>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</si>
  <si>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</si>
  <si>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</si>
  <si>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</si>
  <si>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</si>
  <si>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</si>
  <si>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</si>
  <si>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</si>
  <si>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Emissioni in provincia di Monza e Brianza nel 2017 - dati finali (Fonte: INEMAR ARPA LOMBARDIA)</t>
  </si>
  <si>
    <t>Distribuzione  percentuale delle emissioni in provincia di Monza e Brianza nel 2017 - dati finali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</si>
</sst>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#,##0_ ;\-#,##0\ "/>
    <numFmt numFmtId="191" formatCode="#,##0.0"/>
    <numFmt numFmtId="192" formatCode="_-* #,##0.0_-;\-* #,##0.0_-;_-* &quot;-&quot;_-;_-@_-"/>
    <numFmt numFmtId="193" formatCode="0\ %"/>
    <numFmt numFmtId="194" formatCode="_-* #,##0.00_-;\-* #,##0.00_-;_-* &quot;-&quot;_-;_-@_-"/>
    <numFmt numFmtId="195" formatCode="_-* #,##0.000_-;\-* #,##0.000_-;_-* &quot;-&quot;_-;_-@_-"/>
    <numFmt numFmtId="196" formatCode="#,##0.000"/>
    <numFmt numFmtId="197" formatCode="#,##0.0000"/>
    <numFmt numFmtId="198" formatCode="#,##0.00000"/>
    <numFmt numFmtId="199" formatCode="#,##0.000000"/>
    <numFmt numFmtId="200" formatCode="#,##0.0000000"/>
    <numFmt numFmtId="201" formatCode="#,##0.00000000"/>
    <numFmt numFmtId="202" formatCode="#,##0.000000000"/>
    <numFmt numFmtId="203" formatCode="0.0"/>
    <numFmt numFmtId="204" formatCode="#,##0.0_ ;\-#,##0.0\ "/>
    <numFmt numFmtId="205" formatCode="#,##0.00_ ;\-#,##0.00\ "/>
    <numFmt numFmtId="206" formatCode="#,##0.000_ ;\-#,##0.000\ "/>
    <numFmt numFmtId="207" formatCode="#,##0.0000_ ;\-#,##0.0000\ "/>
    <numFmt numFmtId="208" formatCode="#,##0.00000_ ;\-#,##0.00000\ "/>
    <numFmt numFmtId="209" formatCode="#,##0.000000_ ;\-#,##0.000000\ "/>
    <numFmt numFmtId="210" formatCode="_-[$€-2]\ * #,##0.00_-;\-[$€-2]\ * #,##0.00_-;_-[$€-2]\ * &quot;-&quot;??_-"/>
    <numFmt numFmtId="211" formatCode="_-[$€-2]\ * #,##0.000_-;\-[$€-2]\ * #,##0.000_-;_-[$€-2]\ * &quot;-&quot;??_-"/>
    <numFmt numFmtId="212" formatCode="_-[$€-2]\ * #,##0.0_-;\-[$€-2]\ * #,##0.0_-;_-[$€-2]\ * &quot;-&quot;??_-"/>
    <numFmt numFmtId="213" formatCode="_-[$€-2]\ * #,##0_-;\-[$€-2]\ * #,##0_-;_-[$€-2]\ * &quot;-&quot;??_-"/>
  </numFmts>
  <fonts count="33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9.25"/>
      <color indexed="8"/>
      <name val="Times New Roman"/>
      <family val="0"/>
    </font>
    <font>
      <b/>
      <sz val="9.75"/>
      <color indexed="8"/>
      <name val="Times New Roman"/>
      <family val="0"/>
    </font>
    <font>
      <sz val="9.25"/>
      <color indexed="8"/>
      <name val="Times New Roman"/>
      <family val="0"/>
    </font>
    <font>
      <sz val="6.9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210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89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5" fillId="0" borderId="11" xfId="48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193" fontId="2" fillId="0" borderId="0" xfId="48" applyNumberFormat="1" applyFont="1" applyBorder="1" applyAlignment="1">
      <alignment vertical="center"/>
    </xf>
    <xf numFmtId="193" fontId="2" fillId="0" borderId="15" xfId="48" applyNumberFormat="1" applyFont="1" applyBorder="1" applyAlignment="1">
      <alignment vertical="center"/>
    </xf>
    <xf numFmtId="193" fontId="2" fillId="0" borderId="16" xfId="48" applyNumberFormat="1" applyFont="1" applyBorder="1" applyAlignment="1">
      <alignment vertical="center"/>
    </xf>
    <xf numFmtId="190" fontId="4" fillId="0" borderId="0" xfId="0" applyNumberFormat="1" applyFont="1" applyBorder="1" applyAlignment="1">
      <alignment horizontal="center" vertical="center"/>
    </xf>
    <xf numFmtId="193" fontId="4" fillId="0" borderId="12" xfId="0" applyNumberFormat="1" applyFont="1" applyBorder="1" applyAlignment="1">
      <alignment vertical="center"/>
    </xf>
    <xf numFmtId="193" fontId="4" fillId="0" borderId="14" xfId="0" applyNumberFormat="1" applyFont="1" applyBorder="1" applyAlignment="1">
      <alignment vertical="center"/>
    </xf>
    <xf numFmtId="193" fontId="4" fillId="0" borderId="13" xfId="0" applyNumberFormat="1" applyFont="1" applyBorder="1" applyAlignment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 wrapText="1"/>
    </xf>
    <xf numFmtId="0" fontId="8" fillId="24" borderId="19" xfId="0" applyFont="1" applyFill="1" applyBorder="1" applyAlignment="1">
      <alignment horizontal="center" vertical="center" wrapText="1"/>
    </xf>
    <xf numFmtId="41" fontId="5" fillId="24" borderId="11" xfId="48" applyFont="1" applyFill="1" applyBorder="1" applyAlignment="1">
      <alignment vertical="center" wrapText="1"/>
    </xf>
    <xf numFmtId="3" fontId="2" fillId="24" borderId="18" xfId="0" applyNumberFormat="1" applyFont="1" applyFill="1" applyBorder="1" applyAlignment="1">
      <alignment horizontal="center" vertical="center"/>
    </xf>
    <xf numFmtId="3" fontId="2" fillId="24" borderId="17" xfId="0" applyNumberFormat="1" applyFont="1" applyFill="1" applyBorder="1" applyAlignment="1">
      <alignment horizontal="center" vertical="center"/>
    </xf>
    <xf numFmtId="3" fontId="2" fillId="24" borderId="19" xfId="0" applyNumberFormat="1" applyFont="1" applyFill="1" applyBorder="1" applyAlignment="1">
      <alignment horizontal="center" vertical="center"/>
    </xf>
    <xf numFmtId="3" fontId="2" fillId="24" borderId="15" xfId="0" applyNumberFormat="1" applyFont="1" applyFill="1" applyBorder="1" applyAlignment="1">
      <alignment horizontal="center" vertical="center"/>
    </xf>
    <xf numFmtId="3" fontId="2" fillId="24" borderId="0" xfId="0" applyNumberFormat="1" applyFont="1" applyFill="1" applyAlignment="1">
      <alignment horizontal="center" vertical="center"/>
    </xf>
    <xf numFmtId="3" fontId="2" fillId="24" borderId="16" xfId="0" applyNumberFormat="1" applyFont="1" applyFill="1" applyBorder="1" applyAlignment="1">
      <alignment horizontal="center" vertical="center"/>
    </xf>
    <xf numFmtId="3" fontId="2" fillId="24" borderId="20" xfId="0" applyNumberFormat="1" applyFont="1" applyFill="1" applyBorder="1" applyAlignment="1">
      <alignment horizontal="center" vertical="center"/>
    </xf>
    <xf numFmtId="3" fontId="2" fillId="24" borderId="21" xfId="0" applyNumberFormat="1" applyFont="1" applyFill="1" applyBorder="1" applyAlignment="1">
      <alignment horizontal="center" vertical="center"/>
    </xf>
    <xf numFmtId="3" fontId="2" fillId="24" borderId="22" xfId="0" applyNumberFormat="1" applyFont="1" applyFill="1" applyBorder="1" applyAlignment="1">
      <alignment horizontal="center" vertical="center"/>
    </xf>
    <xf numFmtId="41" fontId="4" fillId="24" borderId="10" xfId="0" applyNumberFormat="1" applyFont="1" applyFill="1" applyBorder="1" applyAlignment="1">
      <alignment vertical="center"/>
    </xf>
    <xf numFmtId="190" fontId="4" fillId="24" borderId="12" xfId="0" applyNumberFormat="1" applyFont="1" applyFill="1" applyBorder="1" applyAlignment="1">
      <alignment horizontal="center" vertical="center"/>
    </xf>
    <xf numFmtId="190" fontId="4" fillId="24" borderId="14" xfId="0" applyNumberFormat="1" applyFont="1" applyFill="1" applyBorder="1" applyAlignment="1">
      <alignment horizontal="center" vertical="center"/>
    </xf>
    <xf numFmtId="190" fontId="4" fillId="24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1"/>
      <c:rotY val="20"/>
      <c:depthPercent val="100"/>
      <c:rAngAx val="1"/>
    </c:view3D>
    <c:plotArea>
      <c:layout>
        <c:manualLayout>
          <c:xMode val="edge"/>
          <c:yMode val="edge"/>
          <c:x val="0"/>
          <c:y val="0.0155"/>
          <c:w val="0.9805"/>
          <c:h val="0.796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'MB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'MB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'MB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'MB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'MB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'MB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'MB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'MB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'MB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'MB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'MB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mac_inq'!$B$15:$O$15</c:f>
              <c:numCache/>
            </c:numRef>
          </c:val>
          <c:shape val="cylinder"/>
        </c:ser>
        <c:overlap val="100"/>
        <c:shape val="cylinder"/>
        <c:axId val="33051829"/>
        <c:axId val="29031006"/>
      </c:bar3DChart>
      <c:catAx>
        <c:axId val="330518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9031006"/>
        <c:crosses val="autoZero"/>
        <c:auto val="1"/>
        <c:lblOffset val="100"/>
        <c:tickLblSkip val="1"/>
        <c:noMultiLvlLbl val="0"/>
      </c:catAx>
      <c:valAx>
        <c:axId val="2903100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3051829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225"/>
          <c:y val="0.824"/>
          <c:w val="0.82025"/>
          <c:h val="0.1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17</xdr:row>
      <xdr:rowOff>66675</xdr:rowOff>
    </xdr:from>
    <xdr:to>
      <xdr:col>14</xdr:col>
      <xdr:colOff>523875</xdr:colOff>
      <xdr:row>49</xdr:row>
      <xdr:rowOff>85725</xdr:rowOff>
    </xdr:to>
    <xdr:graphicFrame>
      <xdr:nvGraphicFramePr>
        <xdr:cNvPr id="1" name="Grafico 1"/>
        <xdr:cNvGraphicFramePr/>
      </xdr:nvGraphicFramePr>
      <xdr:xfrm>
        <a:off x="104775" y="5076825"/>
        <a:ext cx="92964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19.28125" style="0" customWidth="1"/>
    <col min="2" max="2" width="8.28125" style="0" customWidth="1"/>
    <col min="5" max="5" width="8.8515625" style="0" customWidth="1"/>
    <col min="6" max="6" width="9.28125" style="0" customWidth="1"/>
    <col min="7" max="8" width="8.7109375" style="0" customWidth="1"/>
    <col min="9" max="9" width="8.140625" style="0" customWidth="1"/>
    <col min="10" max="10" width="7.8515625" style="0" customWidth="1"/>
    <col min="11" max="12" width="8.421875" style="0" customWidth="1"/>
    <col min="13" max="13" width="8.7109375" style="0" customWidth="1"/>
    <col min="14" max="15" width="10.140625" style="0" customWidth="1"/>
  </cols>
  <sheetData>
    <row r="1" spans="1:15" ht="39" customHeight="1">
      <c r="A1" s="41" t="s">
        <v>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0" ht="1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54" customHeight="1">
      <c r="A3" s="19"/>
      <c r="B3" s="20" t="s">
        <v>20</v>
      </c>
      <c r="C3" s="20" t="s">
        <v>14</v>
      </c>
      <c r="D3" s="20" t="s">
        <v>0</v>
      </c>
      <c r="E3" s="20" t="s">
        <v>21</v>
      </c>
      <c r="F3" s="20" t="s">
        <v>1</v>
      </c>
      <c r="G3" s="20" t="s">
        <v>22</v>
      </c>
      <c r="H3" s="20" t="s">
        <v>23</v>
      </c>
      <c r="I3" s="20" t="s">
        <v>24</v>
      </c>
      <c r="J3" s="20" t="s">
        <v>26</v>
      </c>
      <c r="K3" s="20" t="s">
        <v>25</v>
      </c>
      <c r="L3" s="20" t="s">
        <v>27</v>
      </c>
      <c r="M3" s="21" t="s">
        <v>33</v>
      </c>
      <c r="N3" s="20" t="s">
        <v>28</v>
      </c>
      <c r="O3" s="22" t="s">
        <v>30</v>
      </c>
    </row>
    <row r="4" spans="1:15" ht="15">
      <c r="A4" s="23"/>
      <c r="B4" s="24" t="s">
        <v>31</v>
      </c>
      <c r="C4" s="24" t="s">
        <v>31</v>
      </c>
      <c r="D4" s="24" t="s">
        <v>31</v>
      </c>
      <c r="E4" s="24" t="s">
        <v>31</v>
      </c>
      <c r="F4" s="24" t="s">
        <v>31</v>
      </c>
      <c r="G4" s="24" t="s">
        <v>32</v>
      </c>
      <c r="H4" s="24" t="s">
        <v>31</v>
      </c>
      <c r="I4" s="24" t="s">
        <v>31</v>
      </c>
      <c r="J4" s="24" t="s">
        <v>31</v>
      </c>
      <c r="K4" s="24" t="s">
        <v>31</v>
      </c>
      <c r="L4" s="24" t="s">
        <v>31</v>
      </c>
      <c r="M4" s="25" t="s">
        <v>32</v>
      </c>
      <c r="N4" s="24" t="s">
        <v>31</v>
      </c>
      <c r="O4" s="26" t="s">
        <v>32</v>
      </c>
    </row>
    <row r="5" spans="1:15" s="10" customFormat="1" ht="21.75" customHeight="1">
      <c r="A5" s="27" t="s">
        <v>4</v>
      </c>
      <c r="B5" s="28">
        <v>0.220662</v>
      </c>
      <c r="C5" s="29">
        <v>81.663935</v>
      </c>
      <c r="D5" s="29">
        <v>2.325329</v>
      </c>
      <c r="E5" s="29">
        <v>2.23456</v>
      </c>
      <c r="F5" s="29">
        <v>17.877521</v>
      </c>
      <c r="G5" s="29">
        <v>49.9697</v>
      </c>
      <c r="H5" s="29">
        <v>0.089484</v>
      </c>
      <c r="I5" s="29"/>
      <c r="J5" s="29">
        <v>0.79557</v>
      </c>
      <c r="K5" s="29">
        <v>0.79589</v>
      </c>
      <c r="L5" s="30">
        <v>0.79632</v>
      </c>
      <c r="M5" s="28">
        <v>50.052230232</v>
      </c>
      <c r="N5" s="29">
        <v>103.95314085</v>
      </c>
      <c r="O5" s="30">
        <v>1.7822696344</v>
      </c>
    </row>
    <row r="6" spans="1:15" s="10" customFormat="1" ht="21.75" customHeight="1">
      <c r="A6" s="27" t="s">
        <v>5</v>
      </c>
      <c r="B6" s="31">
        <v>28.9125752211142</v>
      </c>
      <c r="C6" s="32">
        <v>846.047122699145</v>
      </c>
      <c r="D6" s="32">
        <v>369.236684892389</v>
      </c>
      <c r="E6" s="32">
        <v>181.045263232635</v>
      </c>
      <c r="F6" s="32">
        <v>2384.2693348672</v>
      </c>
      <c r="G6" s="32">
        <v>1270.86577834841</v>
      </c>
      <c r="H6" s="32">
        <v>31.6657863898484</v>
      </c>
      <c r="I6" s="32">
        <v>20.7160553760495</v>
      </c>
      <c r="J6" s="32">
        <v>261.696</v>
      </c>
      <c r="K6" s="32">
        <v>268.11514</v>
      </c>
      <c r="L6" s="33">
        <v>284.26135</v>
      </c>
      <c r="M6" s="31">
        <v>1284.8283142734</v>
      </c>
      <c r="N6" s="32">
        <v>1666.21843510599</v>
      </c>
      <c r="O6" s="33">
        <v>20.5151008003585</v>
      </c>
    </row>
    <row r="7" spans="1:15" s="10" customFormat="1" ht="21.75" customHeight="1">
      <c r="A7" s="27" t="s">
        <v>6</v>
      </c>
      <c r="B7" s="31">
        <v>297.0040596783</v>
      </c>
      <c r="C7" s="32">
        <v>751.614429102064</v>
      </c>
      <c r="D7" s="32">
        <v>487.849675883552</v>
      </c>
      <c r="E7" s="32">
        <v>32.2214152079354</v>
      </c>
      <c r="F7" s="32">
        <v>397.316985014311</v>
      </c>
      <c r="G7" s="32">
        <v>692.487071524263</v>
      </c>
      <c r="H7" s="32">
        <v>14.805965207903</v>
      </c>
      <c r="I7" s="32">
        <v>7.39737806840985</v>
      </c>
      <c r="J7" s="32">
        <v>141.34544</v>
      </c>
      <c r="K7" s="32">
        <v>152.98402</v>
      </c>
      <c r="L7" s="33">
        <v>167.36211</v>
      </c>
      <c r="M7" s="31">
        <v>697.704784536416</v>
      </c>
      <c r="N7" s="32">
        <v>1448.97524755255</v>
      </c>
      <c r="O7" s="33">
        <v>26.0565883316096</v>
      </c>
    </row>
    <row r="8" spans="1:15" s="10" customFormat="1" ht="21.75" customHeight="1">
      <c r="A8" s="27" t="s">
        <v>7</v>
      </c>
      <c r="B8" s="31">
        <v>0.013390272</v>
      </c>
      <c r="C8" s="32"/>
      <c r="D8" s="32">
        <v>361.414783150355</v>
      </c>
      <c r="E8" s="32">
        <v>0.889190086746316</v>
      </c>
      <c r="F8" s="32"/>
      <c r="G8" s="32">
        <v>8.866987569</v>
      </c>
      <c r="H8" s="32"/>
      <c r="I8" s="32">
        <v>0.00750244975</v>
      </c>
      <c r="J8" s="32">
        <v>11.64094</v>
      </c>
      <c r="K8" s="32">
        <v>16.0766</v>
      </c>
      <c r="L8" s="33">
        <v>24.71609</v>
      </c>
      <c r="M8" s="31">
        <v>8.88921732116866</v>
      </c>
      <c r="N8" s="32">
        <v>361.427231811569</v>
      </c>
      <c r="O8" s="33">
        <v>0.000859740094295</v>
      </c>
    </row>
    <row r="9" spans="1:15" s="10" customFormat="1" ht="21.75" customHeight="1">
      <c r="A9" s="27" t="s">
        <v>13</v>
      </c>
      <c r="B9" s="31"/>
      <c r="C9" s="32"/>
      <c r="D9" s="32">
        <v>828.149418383474</v>
      </c>
      <c r="E9" s="32">
        <v>3490.39023558908</v>
      </c>
      <c r="F9" s="32"/>
      <c r="G9" s="32"/>
      <c r="H9" s="32"/>
      <c r="I9" s="32"/>
      <c r="J9" s="32"/>
      <c r="K9" s="32"/>
      <c r="L9" s="33"/>
      <c r="M9" s="31">
        <v>87.2597558897271</v>
      </c>
      <c r="N9" s="32">
        <v>877.014881681721</v>
      </c>
      <c r="O9" s="33"/>
    </row>
    <row r="10" spans="1:15" s="10" customFormat="1" ht="21.75" customHeight="1">
      <c r="A10" s="27" t="s">
        <v>8</v>
      </c>
      <c r="B10" s="31">
        <v>0.0767544647591451</v>
      </c>
      <c r="C10" s="32">
        <v>3.40430079452744</v>
      </c>
      <c r="D10" s="32">
        <v>7683.76191142977</v>
      </c>
      <c r="E10" s="32"/>
      <c r="F10" s="32">
        <v>0.106052739</v>
      </c>
      <c r="G10" s="32"/>
      <c r="H10" s="32"/>
      <c r="I10" s="32">
        <v>2.70904731633333</v>
      </c>
      <c r="J10" s="32">
        <v>94.2586</v>
      </c>
      <c r="K10" s="32">
        <v>100.84649</v>
      </c>
      <c r="L10" s="33">
        <v>148.01252</v>
      </c>
      <c r="M10" s="31">
        <v>300.085973308633</v>
      </c>
      <c r="N10" s="32">
        <v>7687.92682420039</v>
      </c>
      <c r="O10" s="33">
        <v>0.235754239443476</v>
      </c>
    </row>
    <row r="11" spans="1:15" s="10" customFormat="1" ht="21.75" customHeight="1">
      <c r="A11" s="27" t="s">
        <v>2</v>
      </c>
      <c r="B11" s="31">
        <v>7.31540068987716</v>
      </c>
      <c r="C11" s="32">
        <v>3781.37010736996</v>
      </c>
      <c r="D11" s="32">
        <v>1278.90857019626</v>
      </c>
      <c r="E11" s="32">
        <v>90.0768793606246</v>
      </c>
      <c r="F11" s="32">
        <v>5472.34585010369</v>
      </c>
      <c r="G11" s="32">
        <v>1166.289119091</v>
      </c>
      <c r="H11" s="32">
        <v>41.4723731507354</v>
      </c>
      <c r="I11" s="32">
        <v>58.3355341954695</v>
      </c>
      <c r="J11" s="32">
        <v>193.42116</v>
      </c>
      <c r="K11" s="32">
        <v>273.71138</v>
      </c>
      <c r="L11" s="33">
        <v>359.21296</v>
      </c>
      <c r="M11" s="31">
        <v>1180.89980827393</v>
      </c>
      <c r="N11" s="32">
        <v>6495.39922101007</v>
      </c>
      <c r="O11" s="33">
        <v>85.8668885271592</v>
      </c>
    </row>
    <row r="12" spans="1:15" s="10" customFormat="1" ht="21.75" customHeight="1">
      <c r="A12" s="27" t="s">
        <v>9</v>
      </c>
      <c r="B12" s="31">
        <v>0.791706014811369</v>
      </c>
      <c r="C12" s="32">
        <v>154.888409990528</v>
      </c>
      <c r="D12" s="32">
        <v>15.9391723291704</v>
      </c>
      <c r="E12" s="32">
        <v>0.47487636357848</v>
      </c>
      <c r="F12" s="32">
        <v>49.2016443238571</v>
      </c>
      <c r="G12" s="32">
        <v>13.0737219329753</v>
      </c>
      <c r="H12" s="32">
        <v>1.4799913565098</v>
      </c>
      <c r="I12" s="32">
        <v>0.0322857129388826</v>
      </c>
      <c r="J12" s="32">
        <v>7.74893</v>
      </c>
      <c r="K12" s="32">
        <v>7.80832</v>
      </c>
      <c r="L12" s="33">
        <v>7.87291</v>
      </c>
      <c r="M12" s="31">
        <v>13.5266312663047</v>
      </c>
      <c r="N12" s="32">
        <v>210.321861662329</v>
      </c>
      <c r="O12" s="33">
        <v>3.39391389179201</v>
      </c>
    </row>
    <row r="13" spans="1:15" s="10" customFormat="1" ht="21.75" customHeight="1">
      <c r="A13" s="27" t="s">
        <v>10</v>
      </c>
      <c r="B13" s="31">
        <v>24.8910425327877</v>
      </c>
      <c r="C13" s="32">
        <v>112.495258709816</v>
      </c>
      <c r="D13" s="32">
        <v>136.325914873717</v>
      </c>
      <c r="E13" s="32">
        <v>1109.50182472383</v>
      </c>
      <c r="F13" s="32">
        <v>27.1314069585001</v>
      </c>
      <c r="G13" s="32">
        <v>31.213437994866</v>
      </c>
      <c r="H13" s="32">
        <v>28.2797419250662</v>
      </c>
      <c r="I13" s="32">
        <v>6.92562721908</v>
      </c>
      <c r="J13" s="32">
        <v>1.95757</v>
      </c>
      <c r="K13" s="32">
        <v>2.04484</v>
      </c>
      <c r="L13" s="33">
        <v>2.27482</v>
      </c>
      <c r="M13" s="31">
        <v>67.3783467066314</v>
      </c>
      <c r="N13" s="32">
        <v>292.087610811261</v>
      </c>
      <c r="O13" s="33">
        <v>3.6308573965273</v>
      </c>
    </row>
    <row r="14" spans="1:15" s="10" customFormat="1" ht="21.75" customHeight="1">
      <c r="A14" s="27" t="s">
        <v>11</v>
      </c>
      <c r="B14" s="31">
        <v>0.00220939452647046</v>
      </c>
      <c r="C14" s="32">
        <v>3.83194348470859</v>
      </c>
      <c r="D14" s="32">
        <v>338.543427294972</v>
      </c>
      <c r="E14" s="32">
        <v>614.510451735962</v>
      </c>
      <c r="F14" s="32">
        <v>0.115279033607395</v>
      </c>
      <c r="G14" s="32"/>
      <c r="H14" s="32">
        <v>42.8595996364496</v>
      </c>
      <c r="I14" s="32">
        <v>366.45303084546</v>
      </c>
      <c r="J14" s="32">
        <v>0.82648</v>
      </c>
      <c r="K14" s="32">
        <v>2.00125</v>
      </c>
      <c r="L14" s="33">
        <v>3.827</v>
      </c>
      <c r="M14" s="31">
        <v>28.1349219850611</v>
      </c>
      <c r="N14" s="32">
        <v>351.834225364317</v>
      </c>
      <c r="O14" s="33">
        <v>21.6381427692665</v>
      </c>
    </row>
    <row r="15" spans="1:15" s="10" customFormat="1" ht="21.75" customHeight="1">
      <c r="A15" s="27" t="s">
        <v>12</v>
      </c>
      <c r="B15" s="34">
        <v>1.22237599</v>
      </c>
      <c r="C15" s="35">
        <v>5.3384822</v>
      </c>
      <c r="D15" s="32">
        <v>416.497389</v>
      </c>
      <c r="E15" s="35">
        <v>10.3069401555</v>
      </c>
      <c r="F15" s="35">
        <v>156.0892682</v>
      </c>
      <c r="G15" s="35">
        <v>-12.2507187497182</v>
      </c>
      <c r="H15" s="35">
        <v>0.1151293282</v>
      </c>
      <c r="I15" s="35">
        <v>5.3417514</v>
      </c>
      <c r="J15" s="32">
        <v>47.87992</v>
      </c>
      <c r="K15" s="32">
        <v>62.02903</v>
      </c>
      <c r="L15" s="36">
        <v>67.24804</v>
      </c>
      <c r="M15" s="34">
        <v>-11.9587367060271</v>
      </c>
      <c r="N15" s="35">
        <v>440.324453948177</v>
      </c>
      <c r="O15" s="36">
        <v>0.4684596700635</v>
      </c>
    </row>
    <row r="16" spans="1:15" s="10" customFormat="1" ht="21.75" customHeight="1">
      <c r="A16" s="37" t="s">
        <v>3</v>
      </c>
      <c r="B16" s="38">
        <f aca="true" t="shared" si="0" ref="B16:O16">SUM(B5:B15)</f>
        <v>360.450176258176</v>
      </c>
      <c r="C16" s="38">
        <f t="shared" si="0"/>
        <v>5740.65398935075</v>
      </c>
      <c r="D16" s="38">
        <f t="shared" si="0"/>
        <v>11918.952276433658</v>
      </c>
      <c r="E16" s="38">
        <f t="shared" si="0"/>
        <v>5531.651636455892</v>
      </c>
      <c r="F16" s="38">
        <f t="shared" si="0"/>
        <v>8504.453342240166</v>
      </c>
      <c r="G16" s="38">
        <f t="shared" si="0"/>
        <v>3220.5150977107965</v>
      </c>
      <c r="H16" s="38">
        <f t="shared" si="0"/>
        <v>160.7680709947124</v>
      </c>
      <c r="I16" s="38">
        <f t="shared" si="0"/>
        <v>467.9182125834911</v>
      </c>
      <c r="J16" s="38">
        <f t="shared" si="0"/>
        <v>761.5706099999999</v>
      </c>
      <c r="K16" s="38">
        <f t="shared" si="0"/>
        <v>886.4129600000001</v>
      </c>
      <c r="L16" s="38">
        <f t="shared" si="0"/>
        <v>1065.58412</v>
      </c>
      <c r="M16" s="39">
        <f t="shared" si="0"/>
        <v>3706.8012470872454</v>
      </c>
      <c r="N16" s="38">
        <f t="shared" si="0"/>
        <v>19935.483133998376</v>
      </c>
      <c r="O16" s="40">
        <f t="shared" si="0"/>
        <v>163.58883500071437</v>
      </c>
    </row>
    <row r="17" spans="1:15" s="10" customFormat="1" ht="10.5" customHeight="1">
      <c r="A17" s="9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2" s="10" customFormat="1" ht="12.75">
      <c r="A18" s="9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7" ht="12.75">
      <c r="A19" s="5"/>
      <c r="G19" s="5"/>
    </row>
    <row r="51" spans="1:15" ht="15">
      <c r="A51" s="42" t="s">
        <v>36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</row>
    <row r="52" ht="7.5" customHeight="1"/>
    <row r="53" spans="1:15" ht="42" customHeight="1">
      <c r="A53" s="3"/>
      <c r="B53" s="7" t="s">
        <v>15</v>
      </c>
      <c r="C53" s="7" t="s">
        <v>14</v>
      </c>
      <c r="D53" s="7" t="s">
        <v>0</v>
      </c>
      <c r="E53" s="7" t="s">
        <v>16</v>
      </c>
      <c r="F53" s="7" t="s">
        <v>1</v>
      </c>
      <c r="G53" s="7" t="s">
        <v>17</v>
      </c>
      <c r="H53" s="7" t="s">
        <v>18</v>
      </c>
      <c r="I53" s="7" t="s">
        <v>19</v>
      </c>
      <c r="J53" s="7" t="s">
        <v>26</v>
      </c>
      <c r="K53" s="7" t="s">
        <v>25</v>
      </c>
      <c r="L53" s="7" t="s">
        <v>27</v>
      </c>
      <c r="M53" s="11" t="s">
        <v>34</v>
      </c>
      <c r="N53" s="7" t="s">
        <v>29</v>
      </c>
      <c r="O53" s="8" t="s">
        <v>30</v>
      </c>
    </row>
    <row r="54" spans="1:15" ht="19.5" customHeight="1">
      <c r="A54" s="4" t="s">
        <v>4</v>
      </c>
      <c r="B54" s="12">
        <f aca="true" t="shared" si="1" ref="B54:O54">IF(ISNUMBER(B5)=TRUE,B5/B$16,"")</f>
        <v>0.0006121844696836788</v>
      </c>
      <c r="C54" s="12">
        <f t="shared" si="1"/>
        <v>0.014225545582696918</v>
      </c>
      <c r="D54" s="12">
        <f t="shared" si="1"/>
        <v>0.00019509508437227973</v>
      </c>
      <c r="E54" s="12">
        <f t="shared" si="1"/>
        <v>0.0004039589162255478</v>
      </c>
      <c r="F54" s="12">
        <f t="shared" si="1"/>
        <v>0.002102136407898837</v>
      </c>
      <c r="G54" s="12">
        <f t="shared" si="1"/>
        <v>0.015516058296239449</v>
      </c>
      <c r="H54" s="12">
        <f t="shared" si="1"/>
        <v>0.0005566030583457277</v>
      </c>
      <c r="I54" s="12">
        <f t="shared" si="1"/>
      </c>
      <c r="J54" s="12">
        <f t="shared" si="1"/>
        <v>0.0010446437789924695</v>
      </c>
      <c r="K54" s="12">
        <f t="shared" si="1"/>
        <v>0.0008978772151526304</v>
      </c>
      <c r="L54" s="12">
        <f t="shared" si="1"/>
        <v>0.0007473084339882993</v>
      </c>
      <c r="M54" s="13">
        <f t="shared" si="1"/>
        <v>0.01350280926751343</v>
      </c>
      <c r="N54" s="12">
        <f t="shared" si="1"/>
        <v>0.005214478131845032</v>
      </c>
      <c r="O54" s="14">
        <f t="shared" si="1"/>
        <v>0.010894812194195387</v>
      </c>
    </row>
    <row r="55" spans="1:15" ht="19.5" customHeight="1">
      <c r="A55" s="4" t="s">
        <v>5</v>
      </c>
      <c r="B55" s="12">
        <f aca="true" t="shared" si="2" ref="B55:O55">IF(ISNUMBER(B6)=TRUE,B6/B$16,"")</f>
        <v>0.08021240416984922</v>
      </c>
      <c r="C55" s="12">
        <f t="shared" si="2"/>
        <v>0.14737817751576948</v>
      </c>
      <c r="D55" s="12">
        <f t="shared" si="2"/>
        <v>0.030978954888715316</v>
      </c>
      <c r="E55" s="12">
        <f t="shared" si="2"/>
        <v>0.03272897050122809</v>
      </c>
      <c r="F55" s="12">
        <f t="shared" si="2"/>
        <v>0.28035539016069877</v>
      </c>
      <c r="G55" s="12">
        <f t="shared" si="2"/>
        <v>0.3946156871774225</v>
      </c>
      <c r="H55" s="12">
        <f t="shared" si="2"/>
        <v>0.1969656424557702</v>
      </c>
      <c r="I55" s="12">
        <f t="shared" si="2"/>
        <v>0.04427281268166734</v>
      </c>
      <c r="J55" s="12">
        <f t="shared" si="2"/>
        <v>0.34362670586775934</v>
      </c>
      <c r="K55" s="12">
        <f t="shared" si="2"/>
        <v>0.30247204418130347</v>
      </c>
      <c r="L55" s="12">
        <f t="shared" si="2"/>
        <v>0.2667657528529986</v>
      </c>
      <c r="M55" s="13">
        <f t="shared" si="2"/>
        <v>0.3466137590417077</v>
      </c>
      <c r="N55" s="12">
        <f t="shared" si="2"/>
        <v>0.0835805394785937</v>
      </c>
      <c r="O55" s="14">
        <f t="shared" si="2"/>
        <v>0.12540648510803878</v>
      </c>
    </row>
    <row r="56" spans="1:15" ht="19.5" customHeight="1">
      <c r="A56" s="4" t="s">
        <v>6</v>
      </c>
      <c r="B56" s="12">
        <f aca="true" t="shared" si="3" ref="B56:O56">IF(ISNUMBER(B7)=TRUE,B7/B$16,"")</f>
        <v>0.8239808973364683</v>
      </c>
      <c r="C56" s="12">
        <f t="shared" si="3"/>
        <v>0.1309283629524359</v>
      </c>
      <c r="D56" s="12">
        <f t="shared" si="3"/>
        <v>0.04093058387758932</v>
      </c>
      <c r="E56" s="12">
        <f t="shared" si="3"/>
        <v>0.005824917642243201</v>
      </c>
      <c r="F56" s="12">
        <f t="shared" si="3"/>
        <v>0.046718697725214794</v>
      </c>
      <c r="G56" s="12">
        <f t="shared" si="3"/>
        <v>0.21502369978532193</v>
      </c>
      <c r="H56" s="12">
        <f t="shared" si="3"/>
        <v>0.09209518479816782</v>
      </c>
      <c r="I56" s="12">
        <f t="shared" si="3"/>
        <v>0.015809126188029984</v>
      </c>
      <c r="J56" s="12">
        <f t="shared" si="3"/>
        <v>0.18559728821468047</v>
      </c>
      <c r="K56" s="12">
        <f t="shared" si="3"/>
        <v>0.17258775187582995</v>
      </c>
      <c r="L56" s="12">
        <f t="shared" si="3"/>
        <v>0.15706137775401532</v>
      </c>
      <c r="M56" s="13">
        <f t="shared" si="3"/>
        <v>0.18822287412487063</v>
      </c>
      <c r="N56" s="12">
        <f t="shared" si="3"/>
        <v>0.0726832270787277</v>
      </c>
      <c r="O56" s="14">
        <f t="shared" si="3"/>
        <v>0.1592809700704563</v>
      </c>
    </row>
    <row r="57" spans="1:15" ht="19.5" customHeight="1">
      <c r="A57" s="4" t="s">
        <v>7</v>
      </c>
      <c r="B57" s="12">
        <f aca="true" t="shared" si="4" ref="B57:O57">IF(ISNUMBER(B8)=TRUE,B8/B$16,"")</f>
        <v>3.7148745879400226E-05</v>
      </c>
      <c r="C57" s="12">
        <f t="shared" si="4"/>
      </c>
      <c r="D57" s="12">
        <f t="shared" si="4"/>
        <v>0.030322697395554644</v>
      </c>
      <c r="E57" s="12">
        <f t="shared" si="4"/>
        <v>0.00016074585769034738</v>
      </c>
      <c r="F57" s="12">
        <f t="shared" si="4"/>
      </c>
      <c r="G57" s="12">
        <f t="shared" si="4"/>
        <v>0.002753282409793025</v>
      </c>
      <c r="H57" s="12">
        <f t="shared" si="4"/>
      </c>
      <c r="I57" s="12">
        <f t="shared" si="4"/>
        <v>1.603367757065308E-05</v>
      </c>
      <c r="J57" s="12">
        <f t="shared" si="4"/>
        <v>0.01528543755122063</v>
      </c>
      <c r="K57" s="12">
        <f t="shared" si="4"/>
        <v>0.01813669330827473</v>
      </c>
      <c r="L57" s="12">
        <f t="shared" si="4"/>
        <v>0.02319487456325832</v>
      </c>
      <c r="M57" s="13">
        <f t="shared" si="4"/>
        <v>0.0023980830718004337</v>
      </c>
      <c r="N57" s="12">
        <f t="shared" si="4"/>
        <v>0.018129845631640787</v>
      </c>
      <c r="O57" s="14">
        <f t="shared" si="4"/>
        <v>5.2554937156392465E-06</v>
      </c>
    </row>
    <row r="58" spans="1:15" ht="19.5" customHeight="1">
      <c r="A58" s="4" t="s">
        <v>13</v>
      </c>
      <c r="B58" s="12">
        <f aca="true" t="shared" si="5" ref="B58:O58">IF(ISNUMBER(B9)=TRUE,B9/B$16,"")</f>
      </c>
      <c r="C58" s="12">
        <f t="shared" si="5"/>
      </c>
      <c r="D58" s="12">
        <f t="shared" si="5"/>
        <v>0.06948172953262882</v>
      </c>
      <c r="E58" s="12">
        <f t="shared" si="5"/>
        <v>0.630985185796219</v>
      </c>
      <c r="F58" s="12">
        <f t="shared" si="5"/>
      </c>
      <c r="G58" s="12">
        <f t="shared" si="5"/>
      </c>
      <c r="H58" s="12">
        <f t="shared" si="5"/>
      </c>
      <c r="I58" s="12">
        <f t="shared" si="5"/>
      </c>
      <c r="J58" s="12">
        <f t="shared" si="5"/>
      </c>
      <c r="K58" s="12">
        <f t="shared" si="5"/>
      </c>
      <c r="L58" s="12">
        <f t="shared" si="5"/>
      </c>
      <c r="M58" s="13">
        <f t="shared" si="5"/>
        <v>0.023540446350689734</v>
      </c>
      <c r="N58" s="12">
        <f t="shared" si="5"/>
        <v>0.04399265750354663</v>
      </c>
      <c r="O58" s="14">
        <f t="shared" si="5"/>
      </c>
    </row>
    <row r="59" spans="1:15" ht="19.5" customHeight="1">
      <c r="A59" s="4" t="s">
        <v>8</v>
      </c>
      <c r="B59" s="12">
        <f aca="true" t="shared" si="6" ref="B59:O59">IF(ISNUMBER(B10)=TRUE,B10/B$16,"")</f>
        <v>0.00021294056658795738</v>
      </c>
      <c r="C59" s="12">
        <f t="shared" si="6"/>
        <v>0.0005930161965592454</v>
      </c>
      <c r="D59" s="12">
        <f t="shared" si="6"/>
        <v>0.6446675624855237</v>
      </c>
      <c r="E59" s="12">
        <f t="shared" si="6"/>
      </c>
      <c r="F59" s="12">
        <f t="shared" si="6"/>
        <v>1.2470259372610603E-05</v>
      </c>
      <c r="G59" s="12">
        <f t="shared" si="6"/>
      </c>
      <c r="H59" s="12">
        <f t="shared" si="6"/>
      </c>
      <c r="I59" s="12">
        <f t="shared" si="6"/>
        <v>0.005789574424504693</v>
      </c>
      <c r="J59" s="12">
        <f t="shared" si="6"/>
        <v>0.12376869427773744</v>
      </c>
      <c r="K59" s="12">
        <f t="shared" si="6"/>
        <v>0.11376919624460363</v>
      </c>
      <c r="L59" s="12">
        <f t="shared" si="6"/>
        <v>0.13890270812218936</v>
      </c>
      <c r="M59" s="13">
        <f t="shared" si="6"/>
        <v>0.08095550673088732</v>
      </c>
      <c r="N59" s="12">
        <f t="shared" si="6"/>
        <v>0.3856403565705034</v>
      </c>
      <c r="O59" s="14">
        <f t="shared" si="6"/>
        <v>0.0014411389349551055</v>
      </c>
    </row>
    <row r="60" spans="1:15" ht="19.5" customHeight="1">
      <c r="A60" s="4" t="s">
        <v>2</v>
      </c>
      <c r="B60" s="12">
        <f aca="true" t="shared" si="7" ref="B60:O60">IF(ISNUMBER(B11)=TRUE,B11/B$16,"")</f>
        <v>0.02029517856203636</v>
      </c>
      <c r="C60" s="12">
        <f t="shared" si="7"/>
        <v>0.6587002307375821</v>
      </c>
      <c r="D60" s="12">
        <f t="shared" si="7"/>
        <v>0.1073004187394003</v>
      </c>
      <c r="E60" s="12">
        <f t="shared" si="7"/>
        <v>0.0162839031234325</v>
      </c>
      <c r="F60" s="12">
        <f t="shared" si="7"/>
        <v>0.6434682665520056</v>
      </c>
      <c r="G60" s="12">
        <f t="shared" si="7"/>
        <v>0.36214365829864315</v>
      </c>
      <c r="H60" s="12">
        <f t="shared" si="7"/>
        <v>0.25796399057434366</v>
      </c>
      <c r="I60" s="12">
        <f t="shared" si="7"/>
        <v>0.12467036466348408</v>
      </c>
      <c r="J60" s="12">
        <f t="shared" si="7"/>
        <v>0.2539766601549921</v>
      </c>
      <c r="K60" s="12">
        <f t="shared" si="7"/>
        <v>0.308785399527552</v>
      </c>
      <c r="L60" s="12">
        <f t="shared" si="7"/>
        <v>0.3371042729127758</v>
      </c>
      <c r="M60" s="13">
        <f t="shared" si="7"/>
        <v>0.3185765110017337</v>
      </c>
      <c r="N60" s="12">
        <f t="shared" si="7"/>
        <v>0.3258210085680183</v>
      </c>
      <c r="O60" s="14">
        <f t="shared" si="7"/>
        <v>0.5248945536337136</v>
      </c>
    </row>
    <row r="61" spans="1:15" ht="19.5" customHeight="1">
      <c r="A61" s="4" t="s">
        <v>9</v>
      </c>
      <c r="B61" s="12">
        <f aca="true" t="shared" si="8" ref="B61:O61">IF(ISNUMBER(B12)=TRUE,B12/B$16,"")</f>
        <v>0.0021964367531458824</v>
      </c>
      <c r="C61" s="12">
        <f t="shared" si="8"/>
        <v>0.026980969464081114</v>
      </c>
      <c r="D61" s="12">
        <f t="shared" si="8"/>
        <v>0.0013372964300465895</v>
      </c>
      <c r="E61" s="12">
        <f t="shared" si="8"/>
        <v>8.584712031553952E-05</v>
      </c>
      <c r="F61" s="12">
        <f t="shared" si="8"/>
        <v>0.005785397643312469</v>
      </c>
      <c r="G61" s="12">
        <f t="shared" si="8"/>
        <v>0.004059512697912315</v>
      </c>
      <c r="H61" s="12">
        <f t="shared" si="8"/>
        <v>0.00920575427292697</v>
      </c>
      <c r="I61" s="12">
        <f t="shared" si="8"/>
        <v>6.899862426945356E-05</v>
      </c>
      <c r="J61" s="12">
        <f t="shared" si="8"/>
        <v>0.01017493308992058</v>
      </c>
      <c r="K61" s="12">
        <f t="shared" si="8"/>
        <v>0.008808896476423357</v>
      </c>
      <c r="L61" s="12">
        <f t="shared" si="8"/>
        <v>0.007388351470553071</v>
      </c>
      <c r="M61" s="13">
        <f t="shared" si="8"/>
        <v>0.0036491385333739554</v>
      </c>
      <c r="N61" s="12">
        <f t="shared" si="8"/>
        <v>0.010550126136829955</v>
      </c>
      <c r="O61" s="14">
        <f t="shared" si="8"/>
        <v>0.0207466108049317</v>
      </c>
    </row>
    <row r="62" spans="1:15" ht="19.5" customHeight="1">
      <c r="A62" s="4" t="s">
        <v>10</v>
      </c>
      <c r="B62" s="12">
        <f aca="true" t="shared" si="9" ref="B62:O62">IF(ISNUMBER(B13)=TRUE,B13/B$16,"")</f>
        <v>0.06905543171370028</v>
      </c>
      <c r="C62" s="12">
        <f t="shared" si="9"/>
        <v>0.019596244420670764</v>
      </c>
      <c r="D62" s="12">
        <f t="shared" si="9"/>
        <v>0.01143774315996405</v>
      </c>
      <c r="E62" s="12">
        <f t="shared" si="9"/>
        <v>0.20057333643567682</v>
      </c>
      <c r="F62" s="12">
        <f t="shared" si="9"/>
        <v>0.0031902587816835964</v>
      </c>
      <c r="G62" s="12">
        <f t="shared" si="9"/>
        <v>0.009692063861788168</v>
      </c>
      <c r="H62" s="12">
        <f t="shared" si="9"/>
        <v>0.17590396992445292</v>
      </c>
      <c r="I62" s="12">
        <f t="shared" si="9"/>
        <v>0.014800935361848634</v>
      </c>
      <c r="J62" s="12">
        <f t="shared" si="9"/>
        <v>0.0025704379532188095</v>
      </c>
      <c r="K62" s="12">
        <f t="shared" si="9"/>
        <v>0.002306870603516447</v>
      </c>
      <c r="L62" s="12">
        <f t="shared" si="9"/>
        <v>0.002134810342331303</v>
      </c>
      <c r="M62" s="13">
        <f t="shared" si="9"/>
        <v>0.01817695155886127</v>
      </c>
      <c r="N62" s="12">
        <f t="shared" si="9"/>
        <v>0.014651644449646114</v>
      </c>
      <c r="O62" s="14">
        <f t="shared" si="9"/>
        <v>0.02219501958377199</v>
      </c>
    </row>
    <row r="63" spans="1:15" ht="19.5" customHeight="1">
      <c r="A63" s="4" t="s">
        <v>11</v>
      </c>
      <c r="B63" s="12">
        <f aca="true" t="shared" si="10" ref="B63:O63">IF(ISNUMBER(B14)=TRUE,B14/B$16,"")</f>
        <v>6.129542089301018E-06</v>
      </c>
      <c r="C63" s="12">
        <f t="shared" si="10"/>
        <v>0.0006675099199180216</v>
      </c>
      <c r="D63" s="12">
        <f t="shared" si="10"/>
        <v>0.028403790823489195</v>
      </c>
      <c r="E63" s="12">
        <f t="shared" si="10"/>
        <v>0.1110898682928769</v>
      </c>
      <c r="F63" s="12">
        <f t="shared" si="10"/>
        <v>1.355513740487278E-05</v>
      </c>
      <c r="G63" s="12">
        <f t="shared" si="10"/>
      </c>
      <c r="H63" s="12">
        <f t="shared" si="10"/>
        <v>0.2665927343113997</v>
      </c>
      <c r="I63" s="12">
        <f t="shared" si="10"/>
        <v>0.7831561606080324</v>
      </c>
      <c r="J63" s="12">
        <f t="shared" si="10"/>
        <v>0.0010852309544875953</v>
      </c>
      <c r="K63" s="12">
        <f t="shared" si="10"/>
        <v>0.0022576948784683833</v>
      </c>
      <c r="L63" s="12">
        <f t="shared" si="10"/>
        <v>0.0035914574252476662</v>
      </c>
      <c r="M63" s="13">
        <f t="shared" si="10"/>
        <v>0.007590081072506692</v>
      </c>
      <c r="N63" s="12">
        <f t="shared" si="10"/>
        <v>0.01764864302507381</v>
      </c>
      <c r="O63" s="14">
        <f t="shared" si="10"/>
        <v>0.1322715133289629</v>
      </c>
    </row>
    <row r="64" spans="1:15" ht="19.5" customHeight="1">
      <c r="A64" s="4" t="s">
        <v>12</v>
      </c>
      <c r="B64" s="12">
        <f aca="true" t="shared" si="11" ref="B64:O64">IF(ISNUMBER(B15)=TRUE,B15/B$16,"")</f>
        <v>0.0033912481405598237</v>
      </c>
      <c r="C64" s="12">
        <f t="shared" si="11"/>
        <v>0.0009299432102863537</v>
      </c>
      <c r="D64" s="12">
        <f t="shared" si="11"/>
        <v>0.03494412758271591</v>
      </c>
      <c r="E64" s="12">
        <f t="shared" si="11"/>
        <v>0.0018632663140919728</v>
      </c>
      <c r="F64" s="12">
        <f t="shared" si="11"/>
        <v>0.018353827332408455</v>
      </c>
      <c r="G64" s="12">
        <f t="shared" si="11"/>
        <v>-0.0038039625271206598</v>
      </c>
      <c r="H64" s="12">
        <f t="shared" si="11"/>
        <v>0.000716120604593101</v>
      </c>
      <c r="I64" s="12">
        <f t="shared" si="11"/>
        <v>0.01141599377059269</v>
      </c>
      <c r="J64" s="12">
        <f t="shared" si="11"/>
        <v>0.06286996815699072</v>
      </c>
      <c r="K64" s="12">
        <f t="shared" si="11"/>
        <v>0.06997757568887529</v>
      </c>
      <c r="L64" s="12">
        <f t="shared" si="11"/>
        <v>0.0631090861226423</v>
      </c>
      <c r="M64" s="13">
        <f t="shared" si="11"/>
        <v>-0.0032261607539449586</v>
      </c>
      <c r="N64" s="12">
        <f t="shared" si="11"/>
        <v>0.02208747342557446</v>
      </c>
      <c r="O64" s="14">
        <f t="shared" si="11"/>
        <v>0.0028636408472586428</v>
      </c>
    </row>
    <row r="65" spans="1:15" ht="19.5" customHeight="1">
      <c r="A65" s="6" t="s">
        <v>3</v>
      </c>
      <c r="B65" s="16">
        <f aca="true" t="shared" si="12" ref="B65:O65">IF(ISNUMBER(B16)=TRUE,B16/B$16,"")</f>
        <v>1</v>
      </c>
      <c r="C65" s="16">
        <f t="shared" si="12"/>
        <v>1</v>
      </c>
      <c r="D65" s="16">
        <f t="shared" si="12"/>
        <v>1</v>
      </c>
      <c r="E65" s="16">
        <f t="shared" si="12"/>
        <v>1</v>
      </c>
      <c r="F65" s="16">
        <f t="shared" si="12"/>
        <v>1</v>
      </c>
      <c r="G65" s="16">
        <f t="shared" si="12"/>
        <v>1</v>
      </c>
      <c r="H65" s="16">
        <f t="shared" si="12"/>
        <v>1</v>
      </c>
      <c r="I65" s="16">
        <f t="shared" si="12"/>
        <v>1</v>
      </c>
      <c r="J65" s="16">
        <f t="shared" si="12"/>
        <v>1</v>
      </c>
      <c r="K65" s="16">
        <f t="shared" si="12"/>
        <v>1</v>
      </c>
      <c r="L65" s="16">
        <f t="shared" si="12"/>
        <v>1</v>
      </c>
      <c r="M65" s="17">
        <f t="shared" si="12"/>
        <v>1</v>
      </c>
      <c r="N65" s="16">
        <f t="shared" si="12"/>
        <v>1</v>
      </c>
      <c r="O65" s="18">
        <f t="shared" si="12"/>
        <v>1</v>
      </c>
    </row>
  </sheetData>
  <sheetProtection/>
  <mergeCells count="2">
    <mergeCell ref="A1:O1"/>
    <mergeCell ref="A51:O51"/>
  </mergeCells>
  <printOptions/>
  <pageMargins left="0.31" right="0.2" top="0.4" bottom="0.32" header="0.33" footer="0.27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MORETTI MARCO</cp:lastModifiedBy>
  <cp:lastPrinted>2010-01-14T09:10:18Z</cp:lastPrinted>
  <dcterms:created xsi:type="dcterms:W3CDTF">1996-11-05T10:16:36Z</dcterms:created>
  <dcterms:modified xsi:type="dcterms:W3CDTF">2021-03-25T14:24:22Z</dcterms:modified>
  <cp:category/>
  <cp:version/>
  <cp:contentType/>
  <cp:contentStatus/>
</cp:coreProperties>
</file>