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MI mac_inq" sheetId="1" r:id="rId1"/>
  </sheets>
  <definedNames>
    <definedName name="_xlnm.Print_Area" localSheetId="0">'MI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<sst xmlns="http://schemas.openxmlformats.org/spreadsheetml/2006/main" count="68" uniqueCount="37">
  <si>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</si>
  <si>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</si>
  <si>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</si>
  <si>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</si>
  <si>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</si>
  <si>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</si>
  <si>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</si>
  <si>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</si>
  <si>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</si>
  <si>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</si>
  <si>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</si>
  <si>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</si>
  <si>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</si>
  <si>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</si>
  <si>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</si>
  <si>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</si>
  <si>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</si>
  <si>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</si>
  <si>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</si>
  <si>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</si>
  <si>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</si>
  <si>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</si>
  <si>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</si>
  <si>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</si>
  <si>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</si>
  <si>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</si>
  <si>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</si>
  <si>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</si>
  <si>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</si>
  <si>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</si>
  <si>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</si>
  <si>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</si>
  <si>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</si>
  <si>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</si>
  <si>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</si>
  <si>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Milano nel 2017 - dati finali (Fonte: INEMAR ARPA LOMBARDIA)</t>
  </si>
  <si>
    <t>Distribuzione  percentuale delle emissioni in provincia di Milano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</si>
</sst>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805"/>
          <c:h val="0.79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13608586"/>
        <c:axId val="55368411"/>
      </c:bar3DChart>
      <c:catAx>
        <c:axId val="13608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608586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25"/>
          <c:y val="0.824"/>
          <c:w val="0.8112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10540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11.697470791432</v>
      </c>
      <c r="C5" s="29">
        <v>1017.65588437318</v>
      </c>
      <c r="D5" s="29">
        <v>150.303886275712</v>
      </c>
      <c r="E5" s="29">
        <v>325.863903849472</v>
      </c>
      <c r="F5" s="29">
        <v>2127.10887379051</v>
      </c>
      <c r="G5" s="29">
        <v>1765.34877435</v>
      </c>
      <c r="H5" s="29">
        <v>9.57831707632</v>
      </c>
      <c r="I5" s="29">
        <v>0.7496164855</v>
      </c>
      <c r="J5" s="29">
        <v>14.2527</v>
      </c>
      <c r="K5" s="29">
        <v>14.39811</v>
      </c>
      <c r="L5" s="30">
        <v>14.65599</v>
      </c>
      <c r="M5" s="28">
        <v>1776.34971043498</v>
      </c>
      <c r="N5" s="29">
        <v>1630.38813598185</v>
      </c>
      <c r="O5" s="30">
        <v>22.5334773301824</v>
      </c>
    </row>
    <row r="6" spans="1:15" s="10" customFormat="1" ht="21.75" customHeight="1">
      <c r="A6" s="27" t="s">
        <v>5</v>
      </c>
      <c r="B6" s="31">
        <v>160.728930291151</v>
      </c>
      <c r="C6" s="32">
        <v>3034.56166471477</v>
      </c>
      <c r="D6" s="32">
        <v>1054.40062987181</v>
      </c>
      <c r="E6" s="32">
        <v>471.515837130416</v>
      </c>
      <c r="F6" s="32">
        <v>6216.3396286246</v>
      </c>
      <c r="G6" s="32">
        <v>4627.03439694891</v>
      </c>
      <c r="H6" s="32">
        <v>104.952566434621</v>
      </c>
      <c r="I6" s="32">
        <v>35.9306491875252</v>
      </c>
      <c r="J6" s="32">
        <v>587.85283</v>
      </c>
      <c r="K6" s="32">
        <v>601.67198</v>
      </c>
      <c r="L6" s="33">
        <v>641.10961</v>
      </c>
      <c r="M6" s="31">
        <v>4670.09815767469</v>
      </c>
      <c r="N6" s="32">
        <v>5446.96444169236</v>
      </c>
      <c r="O6" s="33">
        <v>73.1075904477078</v>
      </c>
    </row>
    <row r="7" spans="1:15" s="10" customFormat="1" ht="21.75" customHeight="1">
      <c r="A7" s="27" t="s">
        <v>6</v>
      </c>
      <c r="B7" s="31">
        <v>524.706581726959</v>
      </c>
      <c r="C7" s="32">
        <v>2158.46719502737</v>
      </c>
      <c r="D7" s="32">
        <v>400.204419477375</v>
      </c>
      <c r="E7" s="32">
        <v>36.2250331687972</v>
      </c>
      <c r="F7" s="32">
        <v>704.29085645498</v>
      </c>
      <c r="G7" s="32">
        <v>1778.18913475157</v>
      </c>
      <c r="H7" s="32">
        <v>15.0009376637886</v>
      </c>
      <c r="I7" s="32">
        <v>3.41342486940151</v>
      </c>
      <c r="J7" s="32">
        <v>144.05848</v>
      </c>
      <c r="K7" s="32">
        <v>178.01639</v>
      </c>
      <c r="L7" s="33">
        <v>216.04275</v>
      </c>
      <c r="M7" s="31">
        <v>1783.5650400046</v>
      </c>
      <c r="N7" s="32">
        <v>3111.51354208517</v>
      </c>
      <c r="O7" s="33">
        <v>63.5229351496806</v>
      </c>
    </row>
    <row r="8" spans="1:15" s="10" customFormat="1" ht="21.75" customHeight="1">
      <c r="A8" s="27" t="s">
        <v>7</v>
      </c>
      <c r="B8" s="31">
        <v>7.750496705</v>
      </c>
      <c r="C8" s="32">
        <v>12.262238738</v>
      </c>
      <c r="D8" s="32">
        <v>1700.4642399102</v>
      </c>
      <c r="E8" s="32">
        <v>3.72882625065239</v>
      </c>
      <c r="F8" s="32">
        <v>117.9975551</v>
      </c>
      <c r="G8" s="32">
        <v>68.8094809</v>
      </c>
      <c r="H8" s="32">
        <v>0.46963355</v>
      </c>
      <c r="I8" s="32">
        <v>0.07559949075</v>
      </c>
      <c r="J8" s="32">
        <v>84.41107</v>
      </c>
      <c r="K8" s="32">
        <v>141.68939</v>
      </c>
      <c r="L8" s="33">
        <v>179.60225</v>
      </c>
      <c r="M8" s="31">
        <v>69.0426523541663</v>
      </c>
      <c r="N8" s="32">
        <v>1728.45610579907</v>
      </c>
      <c r="O8" s="33">
        <v>0.513230854241285</v>
      </c>
    </row>
    <row r="9" spans="1:15" s="10" customFormat="1" ht="21.75" customHeight="1">
      <c r="A9" s="27" t="s">
        <v>13</v>
      </c>
      <c r="B9" s="31"/>
      <c r="C9" s="32"/>
      <c r="D9" s="32">
        <v>3249.18682582967</v>
      </c>
      <c r="E9" s="32">
        <v>12430.7094623898</v>
      </c>
      <c r="F9" s="32"/>
      <c r="G9" s="32"/>
      <c r="H9" s="32"/>
      <c r="I9" s="32"/>
      <c r="J9" s="32"/>
      <c r="K9" s="32"/>
      <c r="L9" s="33"/>
      <c r="M9" s="31">
        <v>310.767736559746</v>
      </c>
      <c r="N9" s="32">
        <v>3423.21675830312</v>
      </c>
      <c r="O9" s="33"/>
    </row>
    <row r="10" spans="1:15" s="10" customFormat="1" ht="21.75" customHeight="1">
      <c r="A10" s="27" t="s">
        <v>8</v>
      </c>
      <c r="B10" s="31">
        <v>0.253756987551133</v>
      </c>
      <c r="C10" s="32">
        <v>3.2545318464034</v>
      </c>
      <c r="D10" s="32">
        <v>22939.9071305692</v>
      </c>
      <c r="E10" s="32">
        <v>0.237921604666667</v>
      </c>
      <c r="F10" s="32">
        <v>3.00882566025</v>
      </c>
      <c r="G10" s="32"/>
      <c r="H10" s="32"/>
      <c r="I10" s="32">
        <v>3.22522920775</v>
      </c>
      <c r="J10" s="32">
        <v>143.06378</v>
      </c>
      <c r="K10" s="32">
        <v>164.5033</v>
      </c>
      <c r="L10" s="33">
        <v>250.2423</v>
      </c>
      <c r="M10" s="31">
        <v>1113.69159972487</v>
      </c>
      <c r="N10" s="32">
        <v>22944.2119611469</v>
      </c>
      <c r="O10" s="33">
        <v>0.268391410201638</v>
      </c>
    </row>
    <row r="11" spans="1:15" s="10" customFormat="1" ht="21.75" customHeight="1">
      <c r="A11" s="27" t="s">
        <v>2</v>
      </c>
      <c r="B11" s="31">
        <v>27.1812611284986</v>
      </c>
      <c r="C11" s="32">
        <v>14043.0331022959</v>
      </c>
      <c r="D11" s="32">
        <v>4773.61511118233</v>
      </c>
      <c r="E11" s="32">
        <v>316.535091976961</v>
      </c>
      <c r="F11" s="32">
        <v>20169.3778452795</v>
      </c>
      <c r="G11" s="32">
        <v>4333.69452908112</v>
      </c>
      <c r="H11" s="32">
        <v>145.042833668367</v>
      </c>
      <c r="I11" s="32">
        <v>231.114174316799</v>
      </c>
      <c r="J11" s="32">
        <v>708.38411</v>
      </c>
      <c r="K11" s="32">
        <v>991.16436</v>
      </c>
      <c r="L11" s="33">
        <v>1305.8594</v>
      </c>
      <c r="M11" s="31">
        <v>4384.83067081372</v>
      </c>
      <c r="N11" s="32">
        <v>24129.1785502518</v>
      </c>
      <c r="O11" s="33">
        <v>319.739089787493</v>
      </c>
    </row>
    <row r="12" spans="1:15" s="10" customFormat="1" ht="21.75" customHeight="1">
      <c r="A12" s="27" t="s">
        <v>9</v>
      </c>
      <c r="B12" s="31">
        <v>52.1338810146956</v>
      </c>
      <c r="C12" s="32">
        <v>1118.00827857638</v>
      </c>
      <c r="D12" s="32">
        <v>131.6254239177</v>
      </c>
      <c r="E12" s="32">
        <v>1.98127867872903</v>
      </c>
      <c r="F12" s="32">
        <v>592.138295133693</v>
      </c>
      <c r="G12" s="32">
        <v>166.83205698171</v>
      </c>
      <c r="H12" s="32">
        <v>2.94948260193768</v>
      </c>
      <c r="I12" s="32">
        <v>0.167341816234764</v>
      </c>
      <c r="J12" s="32">
        <v>43.57526</v>
      </c>
      <c r="K12" s="32">
        <v>43.61399</v>
      </c>
      <c r="L12" s="33">
        <v>43.60427</v>
      </c>
      <c r="M12" s="31">
        <v>167.760534764056</v>
      </c>
      <c r="N12" s="32">
        <v>1560.7584741471</v>
      </c>
      <c r="O12" s="33">
        <v>25.9445268035908</v>
      </c>
    </row>
    <row r="13" spans="1:15" s="10" customFormat="1" ht="21.75" customHeight="1">
      <c r="A13" s="27" t="s">
        <v>10</v>
      </c>
      <c r="B13" s="31">
        <v>56.2443423048893</v>
      </c>
      <c r="C13" s="32">
        <v>347.358042324891</v>
      </c>
      <c r="D13" s="32">
        <v>137.166317454331</v>
      </c>
      <c r="E13" s="32">
        <v>15241.0453592038</v>
      </c>
      <c r="F13" s="32">
        <v>72.4294519962803</v>
      </c>
      <c r="G13" s="32">
        <v>104.783410766056</v>
      </c>
      <c r="H13" s="32">
        <v>147.079983443147</v>
      </c>
      <c r="I13" s="32">
        <v>38.66303176026</v>
      </c>
      <c r="J13" s="32">
        <v>8.86276</v>
      </c>
      <c r="K13" s="32">
        <v>9.0166</v>
      </c>
      <c r="L13" s="33">
        <v>9.75192</v>
      </c>
      <c r="M13" s="31">
        <v>529.63937981221</v>
      </c>
      <c r="N13" s="32">
        <v>782.285003839143</v>
      </c>
      <c r="O13" s="33">
        <v>11.5833590653094</v>
      </c>
    </row>
    <row r="14" spans="1:15" s="10" customFormat="1" ht="21.75" customHeight="1">
      <c r="A14" s="27" t="s">
        <v>11</v>
      </c>
      <c r="B14" s="31">
        <v>6.15053741369948</v>
      </c>
      <c r="C14" s="32">
        <v>111.850670576539</v>
      </c>
      <c r="D14" s="32">
        <v>4689.32690185624</v>
      </c>
      <c r="E14" s="32">
        <v>13470.5275035102</v>
      </c>
      <c r="F14" s="32">
        <v>320.915074570265</v>
      </c>
      <c r="G14" s="32"/>
      <c r="H14" s="32">
        <v>615.646090491686</v>
      </c>
      <c r="I14" s="32">
        <v>4947.16871459599</v>
      </c>
      <c r="J14" s="32">
        <v>38.96754</v>
      </c>
      <c r="K14" s="32">
        <v>52.79221</v>
      </c>
      <c r="L14" s="33">
        <v>111.57869</v>
      </c>
      <c r="M14" s="31">
        <v>520.225722554277</v>
      </c>
      <c r="N14" s="32">
        <v>5049.67276321149</v>
      </c>
      <c r="O14" s="33">
        <v>293.616301665048</v>
      </c>
    </row>
    <row r="15" spans="1:15" s="10" customFormat="1" ht="21.75" customHeight="1">
      <c r="A15" s="27" t="s">
        <v>12</v>
      </c>
      <c r="B15" s="34">
        <v>2.04499681</v>
      </c>
      <c r="C15" s="35">
        <v>7.376742</v>
      </c>
      <c r="D15" s="32">
        <v>1054.7027766</v>
      </c>
      <c r="E15" s="35">
        <v>21.5817791745</v>
      </c>
      <c r="F15" s="35">
        <v>225.810269</v>
      </c>
      <c r="G15" s="35">
        <v>-13.7166691932297</v>
      </c>
      <c r="H15" s="35">
        <v>0.4099009638</v>
      </c>
      <c r="I15" s="35">
        <v>17.0074885</v>
      </c>
      <c r="J15" s="32">
        <v>164.08767</v>
      </c>
      <c r="K15" s="32">
        <v>213.56181</v>
      </c>
      <c r="L15" s="36">
        <v>223.8644</v>
      </c>
      <c r="M15" s="34">
        <v>-13.0549742266548</v>
      </c>
      <c r="N15" s="35">
        <v>1088.84367633844</v>
      </c>
      <c r="O15" s="36">
        <v>1.2246569949625</v>
      </c>
    </row>
    <row r="16" spans="1:15" s="10" customFormat="1" ht="21.75" customHeight="1">
      <c r="A16" s="37" t="s">
        <v>3</v>
      </c>
      <c r="B16" s="38">
        <f aca="true" t="shared" si="0" ref="B16:O16">SUM(B5:B15)</f>
        <v>848.8922551738762</v>
      </c>
      <c r="C16" s="38">
        <f t="shared" si="0"/>
        <v>21853.82835047343</v>
      </c>
      <c r="D16" s="38">
        <f t="shared" si="0"/>
        <v>40280.90366294457</v>
      </c>
      <c r="E16" s="38">
        <f t="shared" si="0"/>
        <v>42319.95199693799</v>
      </c>
      <c r="F16" s="38">
        <f t="shared" si="0"/>
        <v>30549.416675610082</v>
      </c>
      <c r="G16" s="38">
        <f t="shared" si="0"/>
        <v>12830.975114586137</v>
      </c>
      <c r="H16" s="38">
        <f t="shared" si="0"/>
        <v>1041.1297458936674</v>
      </c>
      <c r="I16" s="38">
        <f t="shared" si="0"/>
        <v>5277.515270230211</v>
      </c>
      <c r="J16" s="38">
        <f t="shared" si="0"/>
        <v>1937.5162</v>
      </c>
      <c r="K16" s="38">
        <f t="shared" si="0"/>
        <v>2410.42814</v>
      </c>
      <c r="L16" s="38">
        <f t="shared" si="0"/>
        <v>2996.31158</v>
      </c>
      <c r="M16" s="39">
        <f t="shared" si="0"/>
        <v>15312.91623047066</v>
      </c>
      <c r="N16" s="38">
        <f t="shared" si="0"/>
        <v>70895.48941279644</v>
      </c>
      <c r="O16" s="40">
        <f t="shared" si="0"/>
        <v>812.0535595084175</v>
      </c>
    </row>
    <row r="17" spans="1:15" s="10" customFormat="1" ht="12.75" customHeight="1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2" s="10" customFormat="1" ht="12.7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7" ht="12.75">
      <c r="A19" s="5"/>
      <c r="G19" s="5"/>
    </row>
    <row r="51" spans="1:15" ht="15">
      <c r="A51" s="4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ht="9.7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11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12">
        <f aca="true" t="shared" si="1" ref="B54:O54">IF(ISNUMBER(B5)=TRUE,B5/B$16,"")</f>
        <v>0.013779688435296233</v>
      </c>
      <c r="C54" s="12">
        <f t="shared" si="1"/>
        <v>0.046566481078411784</v>
      </c>
      <c r="D54" s="12">
        <f t="shared" si="1"/>
        <v>0.00373139310710103</v>
      </c>
      <c r="E54" s="12">
        <f t="shared" si="1"/>
        <v>0.007700006462035909</v>
      </c>
      <c r="F54" s="12">
        <f t="shared" si="1"/>
        <v>0.06962846120360598</v>
      </c>
      <c r="G54" s="12">
        <f t="shared" si="1"/>
        <v>0.1375849269899345</v>
      </c>
      <c r="H54" s="12">
        <f t="shared" si="1"/>
        <v>0.009199926439618075</v>
      </c>
      <c r="I54" s="12">
        <f t="shared" si="1"/>
        <v>0.00014203966206000214</v>
      </c>
      <c r="J54" s="12">
        <f t="shared" si="1"/>
        <v>0.007356170750985205</v>
      </c>
      <c r="K54" s="12">
        <f t="shared" si="1"/>
        <v>0.005973258344055011</v>
      </c>
      <c r="L54" s="12">
        <f t="shared" si="1"/>
        <v>0.004891343776737665</v>
      </c>
      <c r="M54" s="13">
        <f t="shared" si="1"/>
        <v>0.11600335845240771</v>
      </c>
      <c r="N54" s="12">
        <f t="shared" si="1"/>
        <v>0.022997064404037662</v>
      </c>
      <c r="O54" s="14">
        <f t="shared" si="1"/>
        <v>0.027748757537400862</v>
      </c>
    </row>
    <row r="55" spans="1:15" ht="19.5" customHeight="1">
      <c r="A55" s="4" t="s">
        <v>5</v>
      </c>
      <c r="B55" s="12">
        <f aca="true" t="shared" si="2" ref="B55:O55">IF(ISNUMBER(B6)=TRUE,B6/B$16,"")</f>
        <v>0.1893396120786016</v>
      </c>
      <c r="C55" s="12">
        <f t="shared" si="2"/>
        <v>0.13885721147109817</v>
      </c>
      <c r="D55" s="12">
        <f t="shared" si="2"/>
        <v>0.026176191048111468</v>
      </c>
      <c r="E55" s="12">
        <f t="shared" si="2"/>
        <v>0.011141691209019613</v>
      </c>
      <c r="F55" s="12">
        <f t="shared" si="2"/>
        <v>0.20348472426275738</v>
      </c>
      <c r="G55" s="12">
        <f t="shared" si="2"/>
        <v>0.36061440035753317</v>
      </c>
      <c r="H55" s="12">
        <f t="shared" si="2"/>
        <v>0.10080642383772599</v>
      </c>
      <c r="I55" s="12">
        <f t="shared" si="2"/>
        <v>0.006808251108282982</v>
      </c>
      <c r="J55" s="12">
        <f t="shared" si="2"/>
        <v>0.3034053753976354</v>
      </c>
      <c r="K55" s="12">
        <f t="shared" si="2"/>
        <v>0.24961207928812182</v>
      </c>
      <c r="L55" s="12">
        <f t="shared" si="2"/>
        <v>0.21396626915549283</v>
      </c>
      <c r="M55" s="13">
        <f t="shared" si="2"/>
        <v>0.30497771210828006</v>
      </c>
      <c r="N55" s="12">
        <f t="shared" si="2"/>
        <v>0.07683090259772152</v>
      </c>
      <c r="O55" s="14">
        <f t="shared" si="2"/>
        <v>0.09002804013563344</v>
      </c>
    </row>
    <row r="56" spans="1:15" ht="19.5" customHeight="1">
      <c r="A56" s="4" t="s">
        <v>6</v>
      </c>
      <c r="B56" s="12">
        <f aca="true" t="shared" si="3" ref="B56:O56">IF(ISNUMBER(B7)=TRUE,B7/B$16,"")</f>
        <v>0.6181073964675116</v>
      </c>
      <c r="C56" s="12">
        <f t="shared" si="3"/>
        <v>0.09876837872118685</v>
      </c>
      <c r="D56" s="12">
        <f t="shared" si="3"/>
        <v>0.009935338661370034</v>
      </c>
      <c r="E56" s="12">
        <f t="shared" si="3"/>
        <v>0.0008559800155590492</v>
      </c>
      <c r="F56" s="12">
        <f t="shared" si="3"/>
        <v>0.023054150720241702</v>
      </c>
      <c r="G56" s="12">
        <f t="shared" si="3"/>
        <v>0.13858565844540846</v>
      </c>
      <c r="H56" s="12">
        <f t="shared" si="3"/>
        <v>0.014408326842023275</v>
      </c>
      <c r="I56" s="12">
        <f t="shared" si="3"/>
        <v>0.0006467863558171405</v>
      </c>
      <c r="J56" s="12">
        <f t="shared" si="3"/>
        <v>0.07435214219112078</v>
      </c>
      <c r="K56" s="12">
        <f t="shared" si="3"/>
        <v>0.07385260196970651</v>
      </c>
      <c r="L56" s="12">
        <f t="shared" si="3"/>
        <v>0.07210289859107377</v>
      </c>
      <c r="M56" s="13">
        <f t="shared" si="3"/>
        <v>0.11647455084065199</v>
      </c>
      <c r="N56" s="12">
        <f t="shared" si="3"/>
        <v>0.04388873774420338</v>
      </c>
      <c r="O56" s="14">
        <f t="shared" si="3"/>
        <v>0.0782250559780006</v>
      </c>
    </row>
    <row r="57" spans="1:15" ht="19.5" customHeight="1">
      <c r="A57" s="4" t="s">
        <v>7</v>
      </c>
      <c r="B57" s="12">
        <f aca="true" t="shared" si="4" ref="B57:O57">IF(ISNUMBER(B8)=TRUE,B8/B$16,"")</f>
        <v>0.009130130069819624</v>
      </c>
      <c r="C57" s="12">
        <f t="shared" si="4"/>
        <v>0.0005611025464897255</v>
      </c>
      <c r="D57" s="12">
        <f t="shared" si="4"/>
        <v>0.04221514626729937</v>
      </c>
      <c r="E57" s="12">
        <f t="shared" si="4"/>
        <v>8.811036106378818E-05</v>
      </c>
      <c r="F57" s="12">
        <f t="shared" si="4"/>
        <v>0.0038625141799910833</v>
      </c>
      <c r="G57" s="12">
        <f t="shared" si="4"/>
        <v>0.005362763179376601</v>
      </c>
      <c r="H57" s="12">
        <f t="shared" si="4"/>
        <v>0.0004510807148218437</v>
      </c>
      <c r="I57" s="12">
        <f t="shared" si="4"/>
        <v>1.4324826528962797E-05</v>
      </c>
      <c r="J57" s="12">
        <f t="shared" si="4"/>
        <v>0.04356663959764568</v>
      </c>
      <c r="K57" s="12">
        <f t="shared" si="4"/>
        <v>0.05878183532988459</v>
      </c>
      <c r="L57" s="12">
        <f t="shared" si="4"/>
        <v>0.05994111266626016</v>
      </c>
      <c r="M57" s="13">
        <f t="shared" si="4"/>
        <v>0.004508785349245275</v>
      </c>
      <c r="N57" s="12">
        <f t="shared" si="4"/>
        <v>0.024380339569065566</v>
      </c>
      <c r="O57" s="14">
        <f t="shared" si="4"/>
        <v>0.0006320160145002912</v>
      </c>
    </row>
    <row r="58" spans="1:15" ht="19.5" customHeight="1">
      <c r="A58" s="4" t="s">
        <v>13</v>
      </c>
      <c r="B58" s="12">
        <f aca="true" t="shared" si="5" ref="B58:O58">IF(ISNUMBER(B9)=TRUE,B9/B$16,"")</f>
      </c>
      <c r="C58" s="12">
        <f t="shared" si="5"/>
      </c>
      <c r="D58" s="12">
        <f t="shared" si="5"/>
        <v>0.08066320589571777</v>
      </c>
      <c r="E58" s="12">
        <f t="shared" si="5"/>
        <v>0.2937316531760057</v>
      </c>
      <c r="F58" s="12">
        <f t="shared" si="5"/>
      </c>
      <c r="G58" s="12">
        <f t="shared" si="5"/>
      </c>
      <c r="H58" s="12">
        <f t="shared" si="5"/>
      </c>
      <c r="I58" s="12">
        <f t="shared" si="5"/>
      </c>
      <c r="J58" s="12">
        <f t="shared" si="5"/>
      </c>
      <c r="K58" s="12">
        <f t="shared" si="5"/>
      </c>
      <c r="L58" s="12">
        <f t="shared" si="5"/>
      </c>
      <c r="M58" s="13">
        <f t="shared" si="5"/>
        <v>0.02029448420421446</v>
      </c>
      <c r="N58" s="12">
        <f t="shared" si="5"/>
        <v>0.04828539568111422</v>
      </c>
      <c r="O58" s="14">
        <f t="shared" si="5"/>
      </c>
    </row>
    <row r="59" spans="1:15" ht="19.5" customHeight="1">
      <c r="A59" s="4" t="s">
        <v>8</v>
      </c>
      <c r="B59" s="12">
        <f aca="true" t="shared" si="6" ref="B59:O59">IF(ISNUMBER(B10)=TRUE,B10/B$16,"")</f>
        <v>0.00029892720307497295</v>
      </c>
      <c r="C59" s="12">
        <f t="shared" si="6"/>
        <v>0.00014892273308868078</v>
      </c>
      <c r="D59" s="12">
        <f t="shared" si="6"/>
        <v>0.5694983241319933</v>
      </c>
      <c r="E59" s="12">
        <f t="shared" si="6"/>
        <v>5.6219724607410126E-06</v>
      </c>
      <c r="F59" s="12">
        <f t="shared" si="6"/>
        <v>9.849044556887313E-05</v>
      </c>
      <c r="G59" s="12">
        <f t="shared" si="6"/>
      </c>
      <c r="H59" s="12">
        <f t="shared" si="6"/>
      </c>
      <c r="I59" s="12">
        <f t="shared" si="6"/>
        <v>0.0006111264567898279</v>
      </c>
      <c r="J59" s="12">
        <f t="shared" si="6"/>
        <v>0.07383875293533029</v>
      </c>
      <c r="K59" s="12">
        <f t="shared" si="6"/>
        <v>0.06824650661438096</v>
      </c>
      <c r="L59" s="12">
        <f t="shared" si="6"/>
        <v>0.0835167816559318</v>
      </c>
      <c r="M59" s="13">
        <f t="shared" si="6"/>
        <v>0.0727289030360378</v>
      </c>
      <c r="N59" s="12">
        <f t="shared" si="6"/>
        <v>0.32363429819282036</v>
      </c>
      <c r="O59" s="14">
        <f t="shared" si="6"/>
        <v>0.00033050949295033034</v>
      </c>
    </row>
    <row r="60" spans="1:15" ht="19.5" customHeight="1">
      <c r="A60" s="4" t="s">
        <v>2</v>
      </c>
      <c r="B60" s="12">
        <f aca="true" t="shared" si="7" ref="B60:O60">IF(ISNUMBER(B11)=TRUE,B11/B$16,"")</f>
        <v>0.03201968325524556</v>
      </c>
      <c r="C60" s="12">
        <f t="shared" si="7"/>
        <v>0.6425891554141212</v>
      </c>
      <c r="D60" s="12">
        <f t="shared" si="7"/>
        <v>0.11850814348968294</v>
      </c>
      <c r="E60" s="12">
        <f t="shared" si="7"/>
        <v>0.007479571148848739</v>
      </c>
      <c r="F60" s="12">
        <f t="shared" si="7"/>
        <v>0.6602213737646339</v>
      </c>
      <c r="G60" s="12">
        <f t="shared" si="7"/>
        <v>0.3377525472833795</v>
      </c>
      <c r="H60" s="12">
        <f t="shared" si="7"/>
        <v>0.1393129283265916</v>
      </c>
      <c r="I60" s="12">
        <f t="shared" si="7"/>
        <v>0.043792232231043365</v>
      </c>
      <c r="J60" s="12">
        <f t="shared" si="7"/>
        <v>0.365614548151907</v>
      </c>
      <c r="K60" s="12">
        <f t="shared" si="7"/>
        <v>0.4111984686670643</v>
      </c>
      <c r="L60" s="12">
        <f t="shared" si="7"/>
        <v>0.4358222985608192</v>
      </c>
      <c r="M60" s="13">
        <f t="shared" si="7"/>
        <v>0.2863485050671466</v>
      </c>
      <c r="N60" s="12">
        <f t="shared" si="7"/>
        <v>0.34034857153968034</v>
      </c>
      <c r="O60" s="14">
        <f t="shared" si="7"/>
        <v>0.39374138077918086</v>
      </c>
    </row>
    <row r="61" spans="1:15" ht="19.5" customHeight="1">
      <c r="A61" s="4" t="s">
        <v>9</v>
      </c>
      <c r="B61" s="12">
        <f aca="true" t="shared" si="8" ref="B61:O61">IF(ISNUMBER(B12)=TRUE,B12/B$16,"")</f>
        <v>0.06141401420138669</v>
      </c>
      <c r="C61" s="12">
        <f t="shared" si="8"/>
        <v>0.051158463434721725</v>
      </c>
      <c r="D61" s="12">
        <f t="shared" si="8"/>
        <v>0.0032676879600093377</v>
      </c>
      <c r="E61" s="12">
        <f t="shared" si="8"/>
        <v>4.681665704328736E-05</v>
      </c>
      <c r="F61" s="12">
        <f t="shared" si="8"/>
        <v>0.019382965685444394</v>
      </c>
      <c r="G61" s="12">
        <f t="shared" si="8"/>
        <v>0.013002289809763314</v>
      </c>
      <c r="H61" s="12">
        <f t="shared" si="8"/>
        <v>0.002832963531750745</v>
      </c>
      <c r="I61" s="12">
        <f t="shared" si="8"/>
        <v>3.170844756787683E-05</v>
      </c>
      <c r="J61" s="12">
        <f t="shared" si="8"/>
        <v>0.022490268726527294</v>
      </c>
      <c r="K61" s="12">
        <f t="shared" si="8"/>
        <v>0.01809387688280141</v>
      </c>
      <c r="L61" s="12">
        <f t="shared" si="8"/>
        <v>0.014552648760246756</v>
      </c>
      <c r="M61" s="13">
        <f t="shared" si="8"/>
        <v>0.010955492228856768</v>
      </c>
      <c r="N61" s="12">
        <f t="shared" si="8"/>
        <v>0.02201491924344326</v>
      </c>
      <c r="O61" s="14">
        <f t="shared" si="8"/>
        <v>0.03194928031507738</v>
      </c>
    </row>
    <row r="62" spans="1:15" ht="19.5" customHeight="1">
      <c r="A62" s="4" t="s">
        <v>10</v>
      </c>
      <c r="B62" s="12">
        <f aca="true" t="shared" si="9" ref="B62:O62">IF(ISNUMBER(B13)=TRUE,B13/B$16,"")</f>
        <v>0.06625616144108763</v>
      </c>
      <c r="C62" s="12">
        <f t="shared" si="9"/>
        <v>0.01589460833837683</v>
      </c>
      <c r="D62" s="12">
        <f t="shared" si="9"/>
        <v>0.003405244296455886</v>
      </c>
      <c r="E62" s="12">
        <f t="shared" si="9"/>
        <v>0.3601385313552942</v>
      </c>
      <c r="F62" s="12">
        <f t="shared" si="9"/>
        <v>0.0023708947625866203</v>
      </c>
      <c r="G62" s="12">
        <f t="shared" si="9"/>
        <v>0.008166441741979466</v>
      </c>
      <c r="H62" s="12">
        <f t="shared" si="9"/>
        <v>0.141269600665284</v>
      </c>
      <c r="I62" s="12">
        <f t="shared" si="9"/>
        <v>0.007325991452521836</v>
      </c>
      <c r="J62" s="12">
        <f t="shared" si="9"/>
        <v>0.004574289494972997</v>
      </c>
      <c r="K62" s="12">
        <f t="shared" si="9"/>
        <v>0.0037406632665680714</v>
      </c>
      <c r="L62" s="12">
        <f t="shared" si="9"/>
        <v>0.0032546414949275737</v>
      </c>
      <c r="M62" s="13">
        <f t="shared" si="9"/>
        <v>0.034587754013719364</v>
      </c>
      <c r="N62" s="12">
        <f t="shared" si="9"/>
        <v>0.011034340975971071</v>
      </c>
      <c r="O62" s="14">
        <f t="shared" si="9"/>
        <v>0.014264279652097665</v>
      </c>
    </row>
    <row r="63" spans="1:15" ht="19.5" customHeight="1">
      <c r="A63" s="4" t="s">
        <v>11</v>
      </c>
      <c r="B63" s="12">
        <f aca="true" t="shared" si="10" ref="B63:O63">IF(ISNUMBER(B14)=TRUE,B14/B$16,"")</f>
        <v>0.007245368745223954</v>
      </c>
      <c r="C63" s="12">
        <f t="shared" si="10"/>
        <v>0.00511812707516374</v>
      </c>
      <c r="D63" s="12">
        <f t="shared" si="10"/>
        <v>0.1164156331023445</v>
      </c>
      <c r="E63" s="12">
        <f t="shared" si="10"/>
        <v>0.31830205063760103</v>
      </c>
      <c r="F63" s="12">
        <f t="shared" si="10"/>
        <v>0.010504785671618925</v>
      </c>
      <c r="G63" s="12">
        <f t="shared" si="10"/>
      </c>
      <c r="H63" s="12">
        <f t="shared" si="10"/>
        <v>0.5913250417826051</v>
      </c>
      <c r="I63" s="12">
        <f t="shared" si="10"/>
        <v>0.9374049076659875</v>
      </c>
      <c r="J63" s="12">
        <f t="shared" si="10"/>
        <v>0.02011211054648214</v>
      </c>
      <c r="K63" s="12">
        <f t="shared" si="10"/>
        <v>0.021901590478445043</v>
      </c>
      <c r="L63" s="12">
        <f t="shared" si="10"/>
        <v>0.03723868063147157</v>
      </c>
      <c r="M63" s="13">
        <f t="shared" si="10"/>
        <v>0.033973001270593856</v>
      </c>
      <c r="N63" s="12">
        <f t="shared" si="10"/>
        <v>0.07122699631579153</v>
      </c>
      <c r="O63" s="14">
        <f t="shared" si="10"/>
        <v>0.36157258129967534</v>
      </c>
    </row>
    <row r="64" spans="1:15" ht="19.5" customHeight="1">
      <c r="A64" s="4" t="s">
        <v>12</v>
      </c>
      <c r="B64" s="12">
        <f aca="true" t="shared" si="11" ref="B64:O64">IF(ISNUMBER(B15)=TRUE,B15/B$16,"")</f>
        <v>0.0024090181027521915</v>
      </c>
      <c r="C64" s="12">
        <f t="shared" si="11"/>
        <v>0.00033754918734136543</v>
      </c>
      <c r="D64" s="12">
        <f t="shared" si="11"/>
        <v>0.02618369203991439</v>
      </c>
      <c r="E64" s="12">
        <f t="shared" si="11"/>
        <v>0.0005099670050680001</v>
      </c>
      <c r="F64" s="12">
        <f t="shared" si="11"/>
        <v>0.0073916393035511375</v>
      </c>
      <c r="G64" s="12">
        <f t="shared" si="11"/>
        <v>-0.0010690278073750383</v>
      </c>
      <c r="H64" s="12">
        <f t="shared" si="11"/>
        <v>0.0003937078595791691</v>
      </c>
      <c r="I64" s="12">
        <f t="shared" si="11"/>
        <v>0.0032226317934004036</v>
      </c>
      <c r="J64" s="12">
        <f t="shared" si="11"/>
        <v>0.08468970220739315</v>
      </c>
      <c r="K64" s="12">
        <f t="shared" si="11"/>
        <v>0.08859911915897231</v>
      </c>
      <c r="L64" s="12">
        <f t="shared" si="11"/>
        <v>0.07471332470703863</v>
      </c>
      <c r="M64" s="13">
        <f t="shared" si="11"/>
        <v>-0.0008525465711539088</v>
      </c>
      <c r="N64" s="12">
        <f t="shared" si="11"/>
        <v>0.015358433736151157</v>
      </c>
      <c r="O64" s="14">
        <f t="shared" si="11"/>
        <v>0.0015080987954832128</v>
      </c>
    </row>
    <row r="65" spans="1:15" ht="19.5" customHeight="1">
      <c r="A65" s="6" t="s">
        <v>3</v>
      </c>
      <c r="B65" s="16">
        <f aca="true" t="shared" si="12" ref="B65:O65">IF(ISNUMBER(B16)=TRUE,B16/B$16,"")</f>
        <v>1</v>
      </c>
      <c r="C65" s="16">
        <f t="shared" si="12"/>
        <v>1</v>
      </c>
      <c r="D65" s="16">
        <f t="shared" si="12"/>
        <v>1</v>
      </c>
      <c r="E65" s="16">
        <f t="shared" si="12"/>
        <v>1</v>
      </c>
      <c r="F65" s="16">
        <f t="shared" si="12"/>
        <v>1</v>
      </c>
      <c r="G65" s="16">
        <f t="shared" si="12"/>
        <v>1</v>
      </c>
      <c r="H65" s="16">
        <f t="shared" si="12"/>
        <v>1</v>
      </c>
      <c r="I65" s="16">
        <f t="shared" si="12"/>
        <v>1</v>
      </c>
      <c r="J65" s="16">
        <f t="shared" si="12"/>
        <v>1</v>
      </c>
      <c r="K65" s="16">
        <f t="shared" si="12"/>
        <v>1</v>
      </c>
      <c r="L65" s="16">
        <f t="shared" si="12"/>
        <v>1</v>
      </c>
      <c r="M65" s="17">
        <f t="shared" si="12"/>
        <v>1</v>
      </c>
      <c r="N65" s="16">
        <f t="shared" si="12"/>
        <v>1</v>
      </c>
      <c r="O65" s="18">
        <f t="shared" si="12"/>
        <v>1</v>
      </c>
    </row>
    <row r="66" ht="12.75">
      <c r="A66" s="9"/>
    </row>
  </sheetData>
  <sheetProtection/>
  <mergeCells count="2">
    <mergeCell ref="A1:O1"/>
    <mergeCell ref="A51:O51"/>
  </mergeCells>
  <printOptions/>
  <pageMargins left="0.31" right="0.2" top="0.4" bottom="0.28" header="0.33" footer="0.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2021-03-25T14:20:37Z</dcterms:modified>
  <cp:category/>
  <cp:version/>
  <cp:contentType/>
  <cp:contentStatus/>
</cp:coreProperties>
</file>