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<sst xmlns="http://schemas.openxmlformats.org/spreadsheetml/2006/main" count="68" uniqueCount="37">
  <si>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</si>
  <si>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</si>
  <si>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</si>
  <si>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</si>
  <si>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</si>
  <si>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</si>
  <si>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</si>
  <si>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</si>
  <si>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</si>
  <si>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</si>
  <si>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</si>
  <si>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</si>
  <si>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</si>
  <si>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</si>
  <si>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</si>
  <si>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</si>
  <si>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</si>
  <si>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</si>
  <si>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</si>
  <si>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</si>
  <si>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</si>
  <si>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</si>
  <si>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</si>
  <si>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</si>
  <si>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</si>
  <si>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</si>
  <si>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</si>
  <si>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</si>
  <si>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</si>
  <si>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</si>
  <si>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</si>
  <si>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</si>
  <si>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</si>
  <si>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</si>
  <si>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</si>
  <si>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Mantova nel 2017 - dati finali (Fonte: INEMAR ARPA LOMBARDIA)</t>
  </si>
  <si>
    <t>Distribuzione  percentuale delle emissioni in provincia di Mantova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</si>
</sst>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7825"/>
          <c:h val="0.7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52360762"/>
        <c:axId val="1484811"/>
      </c:bar3DChart>
      <c:catAx>
        <c:axId val="52360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075"/>
          <c:w val="0.809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895850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30.124118647872</v>
      </c>
      <c r="C5" s="29">
        <v>1444.36395617446</v>
      </c>
      <c r="D5" s="29">
        <v>199.436917994752</v>
      </c>
      <c r="E5" s="29">
        <v>275.397540020502</v>
      </c>
      <c r="F5" s="29">
        <v>1496.84650471155</v>
      </c>
      <c r="G5" s="29">
        <v>4050.1931</v>
      </c>
      <c r="H5" s="29">
        <v>39.35577703072</v>
      </c>
      <c r="I5" s="29">
        <v>0.383453</v>
      </c>
      <c r="J5" s="29">
        <v>22.27411</v>
      </c>
      <c r="K5" s="29">
        <v>22.34684</v>
      </c>
      <c r="L5" s="30">
        <v>22.49099</v>
      </c>
      <c r="M5" s="28">
        <v>4068.80606005567</v>
      </c>
      <c r="N5" s="29">
        <v>2130.06962560616</v>
      </c>
      <c r="O5" s="30">
        <v>32.3644058204388</v>
      </c>
    </row>
    <row r="6" spans="1:15" s="10" customFormat="1" ht="21.75" customHeight="1">
      <c r="A6" s="27" t="s">
        <v>5</v>
      </c>
      <c r="B6" s="31">
        <v>31.7167505361323</v>
      </c>
      <c r="C6" s="32">
        <v>514.002166919541</v>
      </c>
      <c r="D6" s="32">
        <v>418.839366613867</v>
      </c>
      <c r="E6" s="32">
        <v>250.437096056472</v>
      </c>
      <c r="F6" s="32">
        <v>3565.50090137143</v>
      </c>
      <c r="G6" s="32">
        <v>624.371131299013</v>
      </c>
      <c r="H6" s="32">
        <v>32.2169413583136</v>
      </c>
      <c r="I6" s="32">
        <v>45.6881439702569</v>
      </c>
      <c r="J6" s="32">
        <v>436.48486</v>
      </c>
      <c r="K6" s="32">
        <v>447.31525</v>
      </c>
      <c r="L6" s="33">
        <v>471.08465</v>
      </c>
      <c r="M6" s="31">
        <v>640.232707225202</v>
      </c>
      <c r="N6" s="32">
        <v>1441.63322875135</v>
      </c>
      <c r="O6" s="33">
        <v>14.8529321914155</v>
      </c>
    </row>
    <row r="7" spans="1:15" s="10" customFormat="1" ht="21.75" customHeight="1">
      <c r="A7" s="27" t="s">
        <v>6</v>
      </c>
      <c r="B7" s="31">
        <v>428.130607059454</v>
      </c>
      <c r="C7" s="32">
        <v>1275.61725539214</v>
      </c>
      <c r="D7" s="32">
        <v>317.898077834861</v>
      </c>
      <c r="E7" s="32">
        <v>134.084874103272</v>
      </c>
      <c r="F7" s="32">
        <v>1462.63954128819</v>
      </c>
      <c r="G7" s="32">
        <v>660.288269120937</v>
      </c>
      <c r="H7" s="32">
        <v>54.8304726108545</v>
      </c>
      <c r="I7" s="32">
        <v>179.713436409286</v>
      </c>
      <c r="J7" s="32">
        <v>288.68673</v>
      </c>
      <c r="K7" s="32">
        <v>303.44387</v>
      </c>
      <c r="L7" s="33">
        <v>371.03372</v>
      </c>
      <c r="M7" s="31">
        <v>679.979871811553</v>
      </c>
      <c r="N7" s="32">
        <v>2036.91866719242</v>
      </c>
      <c r="O7" s="33">
        <v>51.6817449324273</v>
      </c>
    </row>
    <row r="8" spans="1:15" s="10" customFormat="1" ht="21.75" customHeight="1">
      <c r="A8" s="27" t="s">
        <v>7</v>
      </c>
      <c r="B8" s="31"/>
      <c r="C8" s="32">
        <v>3.33783128016667</v>
      </c>
      <c r="D8" s="32">
        <v>2021.4544926658</v>
      </c>
      <c r="E8" s="32">
        <v>2.58757122121889</v>
      </c>
      <c r="F8" s="32">
        <v>24.950904088</v>
      </c>
      <c r="G8" s="32">
        <v>28.504883898</v>
      </c>
      <c r="H8" s="32"/>
      <c r="I8" s="32">
        <v>2.56763560230945</v>
      </c>
      <c r="J8" s="32">
        <v>24.24507</v>
      </c>
      <c r="K8" s="32">
        <v>36.12622</v>
      </c>
      <c r="L8" s="33">
        <v>47.27107</v>
      </c>
      <c r="M8" s="31">
        <v>28.5695731785305</v>
      </c>
      <c r="N8" s="32">
        <v>2028.30747227438</v>
      </c>
      <c r="O8" s="33">
        <v>0.223592778158665</v>
      </c>
    </row>
    <row r="9" spans="1:15" s="10" customFormat="1" ht="21.75" customHeight="1">
      <c r="A9" s="27" t="s">
        <v>13</v>
      </c>
      <c r="B9" s="31"/>
      <c r="C9" s="32"/>
      <c r="D9" s="32">
        <v>442.153415377109</v>
      </c>
      <c r="E9" s="32">
        <v>1936.17035419153</v>
      </c>
      <c r="F9" s="32"/>
      <c r="G9" s="32"/>
      <c r="H9" s="32"/>
      <c r="I9" s="32"/>
      <c r="J9" s="32"/>
      <c r="K9" s="32"/>
      <c r="L9" s="33"/>
      <c r="M9" s="31">
        <v>48.4042588547883</v>
      </c>
      <c r="N9" s="32">
        <v>469.25980033579</v>
      </c>
      <c r="O9" s="33"/>
    </row>
    <row r="10" spans="1:15" s="10" customFormat="1" ht="21.75" customHeight="1">
      <c r="A10" s="27" t="s">
        <v>8</v>
      </c>
      <c r="B10" s="31"/>
      <c r="C10" s="32">
        <v>1.34677434508333</v>
      </c>
      <c r="D10" s="32">
        <v>3070.23244885177</v>
      </c>
      <c r="E10" s="32"/>
      <c r="F10" s="32">
        <v>1.39255924108333</v>
      </c>
      <c r="G10" s="32"/>
      <c r="H10" s="32"/>
      <c r="I10" s="32">
        <v>2.9596020555</v>
      </c>
      <c r="J10" s="32">
        <v>39.99863</v>
      </c>
      <c r="K10" s="32">
        <v>56.90046</v>
      </c>
      <c r="L10" s="33">
        <v>77.96741</v>
      </c>
      <c r="M10" s="31">
        <v>142.671308723184</v>
      </c>
      <c r="N10" s="32">
        <v>3072.02869506929</v>
      </c>
      <c r="O10" s="33">
        <v>0.203362667166622</v>
      </c>
    </row>
    <row r="11" spans="1:15" s="10" customFormat="1" ht="21.75" customHeight="1">
      <c r="A11" s="27" t="s">
        <v>2</v>
      </c>
      <c r="B11" s="31">
        <v>5.34899162315085</v>
      </c>
      <c r="C11" s="32">
        <v>2680.78838403882</v>
      </c>
      <c r="D11" s="32">
        <v>649.968086434109</v>
      </c>
      <c r="E11" s="32">
        <v>49.8284646516768</v>
      </c>
      <c r="F11" s="32">
        <v>3332.34464817069</v>
      </c>
      <c r="G11" s="32">
        <v>856.375643211408</v>
      </c>
      <c r="H11" s="32">
        <v>26.0651214029119</v>
      </c>
      <c r="I11" s="32">
        <v>59.141867173178</v>
      </c>
      <c r="J11" s="32">
        <v>139.35968</v>
      </c>
      <c r="K11" s="32">
        <v>199.9399</v>
      </c>
      <c r="L11" s="33">
        <v>271.62979</v>
      </c>
      <c r="M11" s="31">
        <v>865.388761005767</v>
      </c>
      <c r="N11" s="32">
        <v>4287.78542476537</v>
      </c>
      <c r="O11" s="33">
        <v>61.9262200843537</v>
      </c>
    </row>
    <row r="12" spans="1:15" s="10" customFormat="1" ht="21.75" customHeight="1">
      <c r="A12" s="27" t="s">
        <v>9</v>
      </c>
      <c r="B12" s="31">
        <v>6.40173749105096</v>
      </c>
      <c r="C12" s="32">
        <v>2158.98009908235</v>
      </c>
      <c r="D12" s="32">
        <v>224.53137640869</v>
      </c>
      <c r="E12" s="32">
        <v>5.6507544437492</v>
      </c>
      <c r="F12" s="32">
        <v>737.524805238946</v>
      </c>
      <c r="G12" s="32">
        <v>197.951461038416</v>
      </c>
      <c r="H12" s="32">
        <v>8.6985623858167</v>
      </c>
      <c r="I12" s="32">
        <v>0.500875559285734</v>
      </c>
      <c r="J12" s="32">
        <v>119.93248</v>
      </c>
      <c r="K12" s="32">
        <v>119.94403</v>
      </c>
      <c r="L12" s="33">
        <v>119.95724</v>
      </c>
      <c r="M12" s="31">
        <v>200.684901490483</v>
      </c>
      <c r="N12" s="32">
        <v>2939.69393642766</v>
      </c>
      <c r="O12" s="33">
        <v>47.1657431510429</v>
      </c>
    </row>
    <row r="13" spans="1:15" s="10" customFormat="1" ht="21.75" customHeight="1">
      <c r="A13" s="27" t="s">
        <v>10</v>
      </c>
      <c r="B13" s="31">
        <v>38.5844845444773</v>
      </c>
      <c r="C13" s="32">
        <v>119.977686213956</v>
      </c>
      <c r="D13" s="32">
        <v>37.2926306807768</v>
      </c>
      <c r="E13" s="32">
        <v>2648.28535474589</v>
      </c>
      <c r="F13" s="32">
        <v>89.856422454833</v>
      </c>
      <c r="G13" s="32">
        <v>17.9032117415675</v>
      </c>
      <c r="H13" s="32">
        <v>3.97850875947119</v>
      </c>
      <c r="I13" s="32">
        <v>32.69025845843</v>
      </c>
      <c r="J13" s="32">
        <v>1.21023</v>
      </c>
      <c r="K13" s="32">
        <v>1.28343</v>
      </c>
      <c r="L13" s="33">
        <v>1.5366</v>
      </c>
      <c r="M13" s="31">
        <v>85.2959412205372</v>
      </c>
      <c r="N13" s="32">
        <v>230.625609298277</v>
      </c>
      <c r="O13" s="33">
        <v>5.73692104283116</v>
      </c>
    </row>
    <row r="14" spans="1:15" s="10" customFormat="1" ht="21.75" customHeight="1">
      <c r="A14" s="27" t="s">
        <v>11</v>
      </c>
      <c r="B14" s="31">
        <v>0.50915797752817</v>
      </c>
      <c r="C14" s="32">
        <v>72.9582752737389</v>
      </c>
      <c r="D14" s="32">
        <v>10879.8579063813</v>
      </c>
      <c r="E14" s="32">
        <v>39803.8730876584</v>
      </c>
      <c r="F14" s="32">
        <v>26.5662102896171</v>
      </c>
      <c r="G14" s="32"/>
      <c r="H14" s="32">
        <v>2056.77503755809</v>
      </c>
      <c r="I14" s="32">
        <v>19958.8396487064</v>
      </c>
      <c r="J14" s="32">
        <v>80.95067</v>
      </c>
      <c r="K14" s="32">
        <v>205.10201</v>
      </c>
      <c r="L14" s="33">
        <v>416.79308</v>
      </c>
      <c r="M14" s="31">
        <v>1608.01578838377</v>
      </c>
      <c r="N14" s="32">
        <v>11529.0435085744</v>
      </c>
      <c r="O14" s="33">
        <v>1175.58097222816</v>
      </c>
    </row>
    <row r="15" spans="1:15" s="10" customFormat="1" ht="21.75" customHeight="1">
      <c r="A15" s="27" t="s">
        <v>12</v>
      </c>
      <c r="B15" s="34">
        <v>0.26032331</v>
      </c>
      <c r="C15" s="35">
        <v>0.939042</v>
      </c>
      <c r="D15" s="32">
        <v>642.8328406</v>
      </c>
      <c r="E15" s="35">
        <v>51.6329725995</v>
      </c>
      <c r="F15" s="35">
        <v>28.745119</v>
      </c>
      <c r="G15" s="35">
        <v>-3.81215305237739</v>
      </c>
      <c r="H15" s="35">
        <v>0.0521794338</v>
      </c>
      <c r="I15" s="35">
        <v>2.1650135</v>
      </c>
      <c r="J15" s="32">
        <v>20.88795</v>
      </c>
      <c r="K15" s="32">
        <v>27.18585</v>
      </c>
      <c r="L15" s="36">
        <v>28.49738</v>
      </c>
      <c r="M15" s="34">
        <v>-2.50577926611749</v>
      </c>
      <c r="N15" s="35">
        <v>647.863296546393</v>
      </c>
      <c r="O15" s="36">
        <v>0.1558959705875</v>
      </c>
    </row>
    <row r="16" spans="1:15" s="10" customFormat="1" ht="21.75" customHeight="1">
      <c r="A16" s="37" t="s">
        <v>3</v>
      </c>
      <c r="B16" s="38">
        <f aca="true" t="shared" si="0" ref="B16:O16">SUM(B5:B15)</f>
        <v>541.0761711896655</v>
      </c>
      <c r="C16" s="38">
        <f t="shared" si="0"/>
        <v>8272.311470720255</v>
      </c>
      <c r="D16" s="38">
        <f t="shared" si="0"/>
        <v>18904.497559843036</v>
      </c>
      <c r="E16" s="38">
        <f t="shared" si="0"/>
        <v>45157.94806969221</v>
      </c>
      <c r="F16" s="38">
        <f t="shared" si="0"/>
        <v>10766.367615854339</v>
      </c>
      <c r="G16" s="38">
        <f t="shared" si="0"/>
        <v>6431.775547256963</v>
      </c>
      <c r="H16" s="38">
        <f t="shared" si="0"/>
        <v>2221.972600539978</v>
      </c>
      <c r="I16" s="38">
        <f t="shared" si="0"/>
        <v>20284.649934434645</v>
      </c>
      <c r="J16" s="38">
        <f t="shared" si="0"/>
        <v>1174.0304099999998</v>
      </c>
      <c r="K16" s="38">
        <f t="shared" si="0"/>
        <v>1419.5878599999999</v>
      </c>
      <c r="L16" s="38">
        <f t="shared" si="0"/>
        <v>1828.26193</v>
      </c>
      <c r="M16" s="39">
        <f t="shared" si="0"/>
        <v>8365.543392683368</v>
      </c>
      <c r="N16" s="38">
        <f t="shared" si="0"/>
        <v>30813.229264841488</v>
      </c>
      <c r="O16" s="40">
        <f t="shared" si="0"/>
        <v>1389.8917908665821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0.055674450755497186</v>
      </c>
      <c r="C53" s="12">
        <f t="shared" si="1"/>
        <v>0.17460222107046727</v>
      </c>
      <c r="D53" s="12">
        <f t="shared" si="1"/>
        <v>0.01054970741028295</v>
      </c>
      <c r="E53" s="12">
        <f t="shared" si="1"/>
        <v>0.006098539720969635</v>
      </c>
      <c r="F53" s="12">
        <f t="shared" si="1"/>
        <v>0.13902985278965616</v>
      </c>
      <c r="G53" s="12">
        <f t="shared" si="1"/>
        <v>0.6297161756099114</v>
      </c>
      <c r="H53" s="12">
        <f t="shared" si="1"/>
        <v>0.017712089258506546</v>
      </c>
      <c r="I53" s="12">
        <f t="shared" si="1"/>
        <v>1.890360451077152E-05</v>
      </c>
      <c r="J53" s="12">
        <f t="shared" si="1"/>
        <v>0.01897234501787735</v>
      </c>
      <c r="K53" s="12">
        <f t="shared" si="1"/>
        <v>0.015741780153008637</v>
      </c>
      <c r="L53" s="12">
        <f t="shared" si="1"/>
        <v>0.012301842329561608</v>
      </c>
      <c r="M53" s="13">
        <f t="shared" si="1"/>
        <v>0.4863767802118282</v>
      </c>
      <c r="N53" s="12">
        <f t="shared" si="1"/>
        <v>0.06912841258207923</v>
      </c>
      <c r="O53" s="14">
        <f t="shared" si="1"/>
        <v>0.023285557935600117</v>
      </c>
    </row>
    <row r="54" spans="1:15" ht="19.5" customHeight="1">
      <c r="A54" s="4" t="s">
        <v>5</v>
      </c>
      <c r="B54" s="12">
        <f aca="true" t="shared" si="2" ref="B54:O54">IF(ISNUMBER(B6)=TRUE,B6/B$16,"")</f>
        <v>0.05861790303275896</v>
      </c>
      <c r="C54" s="12">
        <f t="shared" si="2"/>
        <v>0.06213525309568497</v>
      </c>
      <c r="D54" s="12">
        <f t="shared" si="2"/>
        <v>0.02215554078007163</v>
      </c>
      <c r="E54" s="12">
        <f t="shared" si="2"/>
        <v>0.005545803269669665</v>
      </c>
      <c r="F54" s="12">
        <f t="shared" si="2"/>
        <v>0.33117027288952533</v>
      </c>
      <c r="G54" s="12">
        <f t="shared" si="2"/>
        <v>0.09707601372459213</v>
      </c>
      <c r="H54" s="12">
        <f t="shared" si="2"/>
        <v>0.014499252308729784</v>
      </c>
      <c r="I54" s="12">
        <f t="shared" si="2"/>
        <v>0.002252350625617552</v>
      </c>
      <c r="J54" s="12">
        <f t="shared" si="2"/>
        <v>0.3717832658184724</v>
      </c>
      <c r="K54" s="12">
        <f t="shared" si="2"/>
        <v>0.31510219452003485</v>
      </c>
      <c r="L54" s="12">
        <f t="shared" si="2"/>
        <v>0.25766803009457184</v>
      </c>
      <c r="M54" s="13">
        <f t="shared" si="2"/>
        <v>0.07653211240110945</v>
      </c>
      <c r="N54" s="12">
        <f t="shared" si="2"/>
        <v>0.046786177987397204</v>
      </c>
      <c r="O54" s="14">
        <f t="shared" si="2"/>
        <v>0.010686394645265773</v>
      </c>
    </row>
    <row r="55" spans="1:15" ht="19.5" customHeight="1">
      <c r="A55" s="4" t="s">
        <v>6</v>
      </c>
      <c r="B55" s="12">
        <f aca="true" t="shared" si="3" ref="B55:O55">IF(ISNUMBER(B7)=TRUE,B7/B$16,"")</f>
        <v>0.7912575527362852</v>
      </c>
      <c r="C55" s="12">
        <f t="shared" si="3"/>
        <v>0.15420324293967552</v>
      </c>
      <c r="D55" s="12">
        <f t="shared" si="3"/>
        <v>0.016816002479226988</v>
      </c>
      <c r="E55" s="12">
        <f t="shared" si="3"/>
        <v>0.002969241957060116</v>
      </c>
      <c r="F55" s="12">
        <f t="shared" si="3"/>
        <v>0.13585264719498674</v>
      </c>
      <c r="G55" s="12">
        <f t="shared" si="3"/>
        <v>0.10266034072077314</v>
      </c>
      <c r="H55" s="12">
        <f t="shared" si="3"/>
        <v>0.024676484578401076</v>
      </c>
      <c r="I55" s="12">
        <f t="shared" si="3"/>
        <v>0.008859577906947734</v>
      </c>
      <c r="J55" s="12">
        <f t="shared" si="3"/>
        <v>0.24589374137250844</v>
      </c>
      <c r="K55" s="12">
        <f t="shared" si="3"/>
        <v>0.21375490630076255</v>
      </c>
      <c r="L55" s="12">
        <f t="shared" si="3"/>
        <v>0.20294341522497272</v>
      </c>
      <c r="M55" s="13">
        <f t="shared" si="3"/>
        <v>0.08128340741215613</v>
      </c>
      <c r="N55" s="12">
        <f t="shared" si="3"/>
        <v>0.06610532929492674</v>
      </c>
      <c r="O55" s="14">
        <f t="shared" si="3"/>
        <v>0.0371840061737499</v>
      </c>
    </row>
    <row r="56" spans="1:15" ht="19.5" customHeight="1">
      <c r="A56" s="4" t="s">
        <v>7</v>
      </c>
      <c r="B56" s="12">
        <f aca="true" t="shared" si="4" ref="B56:O56">IF(ISNUMBER(B8)=TRUE,B8/B$16,"")</f>
      </c>
      <c r="C56" s="12">
        <f t="shared" si="4"/>
        <v>0.0004034943911361272</v>
      </c>
      <c r="D56" s="12">
        <f t="shared" si="4"/>
        <v>0.10692981848720365</v>
      </c>
      <c r="E56" s="12">
        <f t="shared" si="4"/>
        <v>5.7300460535219494E-05</v>
      </c>
      <c r="F56" s="12">
        <f t="shared" si="4"/>
        <v>0.0023174858019205844</v>
      </c>
      <c r="G56" s="12">
        <f t="shared" si="4"/>
        <v>0.004431884117933316</v>
      </c>
      <c r="H56" s="12">
        <f t="shared" si="4"/>
      </c>
      <c r="I56" s="12">
        <f t="shared" si="4"/>
        <v>0.0001265802274433489</v>
      </c>
      <c r="J56" s="12">
        <f t="shared" si="4"/>
        <v>0.02065114309943641</v>
      </c>
      <c r="K56" s="12">
        <f t="shared" si="4"/>
        <v>0.025448386125251878</v>
      </c>
      <c r="L56" s="12">
        <f t="shared" si="4"/>
        <v>0.02585574267249551</v>
      </c>
      <c r="M56" s="13">
        <f t="shared" si="4"/>
        <v>0.0034151485250220426</v>
      </c>
      <c r="N56" s="12">
        <f t="shared" si="4"/>
        <v>0.06582586508025368</v>
      </c>
      <c r="O56" s="14">
        <f t="shared" si="4"/>
        <v>0.00016087063728843047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0.02338879486098229</v>
      </c>
      <c r="E57" s="12">
        <f t="shared" si="5"/>
        <v>0.0428755166466696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0.005786146408268398</v>
      </c>
      <c r="N57" s="12">
        <f t="shared" si="5"/>
        <v>0.015229166547344805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</c>
      <c r="C58" s="12">
        <f t="shared" si="6"/>
        <v>0.00016280508172960138</v>
      </c>
      <c r="D58" s="12">
        <f t="shared" si="6"/>
        <v>0.16240751382748003</v>
      </c>
      <c r="E58" s="12">
        <f t="shared" si="6"/>
      </c>
      <c r="F58" s="12">
        <f t="shared" si="6"/>
        <v>0.00012934346018732214</v>
      </c>
      <c r="G58" s="12">
        <f t="shared" si="6"/>
      </c>
      <c r="H58" s="12">
        <f t="shared" si="6"/>
      </c>
      <c r="I58" s="12">
        <f t="shared" si="6"/>
        <v>0.00014590353124486826</v>
      </c>
      <c r="J58" s="12">
        <f t="shared" si="6"/>
        <v>0.034069500806201435</v>
      </c>
      <c r="K58" s="12">
        <f t="shared" si="6"/>
        <v>0.04008237996625303</v>
      </c>
      <c r="L58" s="12">
        <f t="shared" si="6"/>
        <v>0.04264564541908938</v>
      </c>
      <c r="M58" s="13">
        <f t="shared" si="6"/>
        <v>0.017054637341068185</v>
      </c>
      <c r="N58" s="12">
        <f t="shared" si="6"/>
        <v>0.09969836879688998</v>
      </c>
      <c r="O58" s="14">
        <f t="shared" si="6"/>
        <v>0.00014631546750832136</v>
      </c>
    </row>
    <row r="59" spans="1:15" ht="19.5" customHeight="1">
      <c r="A59" s="4" t="s">
        <v>2</v>
      </c>
      <c r="B59" s="12">
        <f aca="true" t="shared" si="7" ref="B59:O59">IF(ISNUMBER(B11)=TRUE,B11/B$16,"")</f>
        <v>0.009885838460396451</v>
      </c>
      <c r="C59" s="12">
        <f t="shared" si="7"/>
        <v>0.3240676313419094</v>
      </c>
      <c r="D59" s="12">
        <f t="shared" si="7"/>
        <v>0.03438166417153409</v>
      </c>
      <c r="E59" s="12">
        <f t="shared" si="7"/>
        <v>0.001103426235726579</v>
      </c>
      <c r="F59" s="12">
        <f t="shared" si="7"/>
        <v>0.30951429182703605</v>
      </c>
      <c r="G59" s="12">
        <f t="shared" si="7"/>
        <v>0.13314762570914604</v>
      </c>
      <c r="H59" s="12">
        <f t="shared" si="7"/>
        <v>0.011730622329266176</v>
      </c>
      <c r="I59" s="12">
        <f t="shared" si="7"/>
        <v>0.002915597132035315</v>
      </c>
      <c r="J59" s="12">
        <f t="shared" si="7"/>
        <v>0.11870193379403181</v>
      </c>
      <c r="K59" s="12">
        <f t="shared" si="7"/>
        <v>0.14084362485320212</v>
      </c>
      <c r="L59" s="12">
        <f t="shared" si="7"/>
        <v>0.14857268837840978</v>
      </c>
      <c r="M59" s="13">
        <f t="shared" si="7"/>
        <v>0.10344680798173245</v>
      </c>
      <c r="N59" s="12">
        <f t="shared" si="7"/>
        <v>0.13915404282724173</v>
      </c>
      <c r="O59" s="14">
        <f t="shared" si="7"/>
        <v>0.044554705978760684</v>
      </c>
    </row>
    <row r="60" spans="1:15" ht="19.5" customHeight="1">
      <c r="A60" s="4" t="s">
        <v>9</v>
      </c>
      <c r="B60" s="12">
        <f aca="true" t="shared" si="8" ref="B60:O60">IF(ISNUMBER(B12)=TRUE,B12/B$16,"")</f>
        <v>0.011831490337072955</v>
      </c>
      <c r="C60" s="12">
        <f t="shared" si="8"/>
        <v>0.26098873413120793</v>
      </c>
      <c r="D60" s="12">
        <f t="shared" si="8"/>
        <v>0.011877140648563964</v>
      </c>
      <c r="E60" s="12">
        <f t="shared" si="8"/>
        <v>0.0001251331091268451</v>
      </c>
      <c r="F60" s="12">
        <f t="shared" si="8"/>
        <v>0.06850265860817177</v>
      </c>
      <c r="G60" s="12">
        <f t="shared" si="8"/>
        <v>0.030777109615219508</v>
      </c>
      <c r="H60" s="12">
        <f t="shared" si="8"/>
        <v>0.003914792821343881</v>
      </c>
      <c r="I60" s="12">
        <f t="shared" si="8"/>
        <v>2.469234425561675E-05</v>
      </c>
      <c r="J60" s="12">
        <f t="shared" si="8"/>
        <v>0.10215449189259077</v>
      </c>
      <c r="K60" s="12">
        <f t="shared" si="8"/>
        <v>0.08449214971449531</v>
      </c>
      <c r="L60" s="12">
        <f t="shared" si="8"/>
        <v>0.06561272103937536</v>
      </c>
      <c r="M60" s="13">
        <f t="shared" si="8"/>
        <v>0.023989463932014874</v>
      </c>
      <c r="N60" s="12">
        <f t="shared" si="8"/>
        <v>0.09540363040695347</v>
      </c>
      <c r="O60" s="14">
        <f t="shared" si="8"/>
        <v>0.03393483108612044</v>
      </c>
    </row>
    <row r="61" spans="1:15" ht="19.5" customHeight="1">
      <c r="A61" s="4" t="s">
        <v>10</v>
      </c>
      <c r="B61" s="12">
        <f aca="true" t="shared" si="9" ref="B61:O61">IF(ISNUMBER(B13)=TRUE,B13/B$16,"")</f>
        <v>0.07131063350958794</v>
      </c>
      <c r="C61" s="12">
        <f t="shared" si="9"/>
        <v>0.01450352620771299</v>
      </c>
      <c r="D61" s="12">
        <f t="shared" si="9"/>
        <v>0.0019726856301113165</v>
      </c>
      <c r="E61" s="12">
        <f t="shared" si="9"/>
        <v>0.05864494442171717</v>
      </c>
      <c r="F61" s="12">
        <f t="shared" si="9"/>
        <v>0.00834602956734565</v>
      </c>
      <c r="G61" s="12">
        <f t="shared" si="9"/>
        <v>0.002783556672652064</v>
      </c>
      <c r="H61" s="12">
        <f t="shared" si="9"/>
        <v>0.001790530071569894</v>
      </c>
      <c r="I61" s="12">
        <f t="shared" si="9"/>
        <v>0.0016115761703600292</v>
      </c>
      <c r="J61" s="12">
        <f t="shared" si="9"/>
        <v>0.0010308336050682027</v>
      </c>
      <c r="K61" s="12">
        <f t="shared" si="9"/>
        <v>0.0009040863451734507</v>
      </c>
      <c r="L61" s="12">
        <f t="shared" si="9"/>
        <v>0.0008404703805214606</v>
      </c>
      <c r="M61" s="13">
        <f t="shared" si="9"/>
        <v>0.01019610289693056</v>
      </c>
      <c r="N61" s="12">
        <f t="shared" si="9"/>
        <v>0.0074846296477411225</v>
      </c>
      <c r="O61" s="14">
        <f t="shared" si="9"/>
        <v>0.004127602652616757</v>
      </c>
    </row>
    <row r="62" spans="1:15" ht="19.5" customHeight="1">
      <c r="A62" s="4" t="s">
        <v>11</v>
      </c>
      <c r="B62" s="12">
        <f aca="true" t="shared" si="10" ref="B62:O62">IF(ISNUMBER(B14)=TRUE,B14/B$16,"")</f>
        <v>0.0009410097961044619</v>
      </c>
      <c r="C62" s="12">
        <f t="shared" si="10"/>
        <v>0.008819575463517523</v>
      </c>
      <c r="D62" s="12">
        <f t="shared" si="10"/>
        <v>0.5755169039505346</v>
      </c>
      <c r="E62" s="12">
        <f t="shared" si="10"/>
        <v>0.8814367080237819</v>
      </c>
      <c r="F62" s="12">
        <f t="shared" si="10"/>
        <v>0.002467518408947529</v>
      </c>
      <c r="G62" s="12">
        <f t="shared" si="10"/>
      </c>
      <c r="H62" s="12">
        <f t="shared" si="10"/>
        <v>0.9256527452490898</v>
      </c>
      <c r="I62" s="12">
        <f t="shared" si="10"/>
        <v>0.9839380868399824</v>
      </c>
      <c r="J62" s="12">
        <f t="shared" si="10"/>
        <v>0.06895108449533263</v>
      </c>
      <c r="K62" s="12">
        <f t="shared" si="10"/>
        <v>0.14447996899607188</v>
      </c>
      <c r="L62" s="12">
        <f t="shared" si="10"/>
        <v>0.2279723015399659</v>
      </c>
      <c r="M62" s="13">
        <f t="shared" si="10"/>
        <v>0.19221892863411183</v>
      </c>
      <c r="N62" s="12">
        <f t="shared" si="10"/>
        <v>0.3741588851165713</v>
      </c>
      <c r="O62" s="14">
        <f t="shared" si="10"/>
        <v>0.8458075513167814</v>
      </c>
    </row>
    <row r="63" spans="1:15" ht="19.5" customHeight="1">
      <c r="A63" s="4" t="s">
        <v>12</v>
      </c>
      <c r="B63" s="12">
        <f aca="true" t="shared" si="11" ref="B63:O63">IF(ISNUMBER(B15)=TRUE,B15/B$16,"")</f>
        <v>0.0004811213722970399</v>
      </c>
      <c r="C63" s="12">
        <f t="shared" si="11"/>
        <v>0.0001135162769588316</v>
      </c>
      <c r="D63" s="12">
        <f t="shared" si="11"/>
        <v>0.03400422775400848</v>
      </c>
      <c r="E63" s="12">
        <f t="shared" si="11"/>
        <v>0.0011433861547432336</v>
      </c>
      <c r="F63" s="12">
        <f t="shared" si="11"/>
        <v>0.002669899452222912</v>
      </c>
      <c r="G63" s="12">
        <f t="shared" si="11"/>
        <v>-0.000592706170227474</v>
      </c>
      <c r="H63" s="12">
        <f t="shared" si="11"/>
        <v>2.3483383092716575E-05</v>
      </c>
      <c r="I63" s="12">
        <f t="shared" si="11"/>
        <v>0.00010673161760236911</v>
      </c>
      <c r="J63" s="12">
        <f t="shared" si="11"/>
        <v>0.017791660098480756</v>
      </c>
      <c r="K63" s="12">
        <f t="shared" si="11"/>
        <v>0.01915052302574636</v>
      </c>
      <c r="L63" s="12">
        <f t="shared" si="11"/>
        <v>0.015587142921036485</v>
      </c>
      <c r="M63" s="13">
        <f t="shared" si="11"/>
        <v>-0.00029953574424215914</v>
      </c>
      <c r="N63" s="12">
        <f t="shared" si="11"/>
        <v>0.021025491712600795</v>
      </c>
      <c r="O63" s="14">
        <f t="shared" si="11"/>
        <v>0.00011216410630808933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2021-03-25T14:16:30Z</dcterms:modified>
  <cp:category/>
  <cp:version/>
  <cp:contentType/>
  <cp:contentStatus/>
</cp:coreProperties>
</file>