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32" windowWidth="9420" windowHeight="4500" tabRatio="691" activeTab="0"/>
  </bookViews>
  <sheets>
    <sheet name="SO mac_inq" sheetId="1" r:id="rId1"/>
  </sheets>
  <definedNames>
    <definedName name="_xlnm.Print_Area" localSheetId="0">'SO mac_inq'!$A$1:$O$64</definedName>
  </definedNames>
  <calcPr fullCalcOnLoad="1"/>
</workbook>
</file>

<file path=xl/sharedStrings.xml><?xml version="1.0" encoding="utf-8"?>
<sst xmlns="http://schemas.openxmlformats.org/spreadsheetml/2006/main" count="68" uniqueCount="38">
  <si>
    <t>COV</t>
  </si>
  <si>
    <t>CO</t>
  </si>
  <si>
    <t>Trasporto su strada</t>
  </si>
  <si>
    <t>Totale</t>
  </si>
  <si>
    <t>Produzione energia e trasform. combustibili</t>
  </si>
  <si>
    <t>Combustione non industriale</t>
  </si>
  <si>
    <t>Combustione nell'industria</t>
  </si>
  <si>
    <t>Processi produttivi</t>
  </si>
  <si>
    <t>Uso di solventi</t>
  </si>
  <si>
    <t>Altre sorgenti mobili e macchinari</t>
  </si>
  <si>
    <t>Trattamento e smaltimento rifiuti</t>
  </si>
  <si>
    <t>Agricoltura</t>
  </si>
  <si>
    <t>Altre sorgenti e assorbimenti</t>
  </si>
  <si>
    <t>Estrazione e distribuzione combustibili</t>
  </si>
  <si>
    <t>NOx</t>
  </si>
  <si>
    <r>
      <t>SO</t>
    </r>
    <r>
      <rPr>
        <b/>
        <vertAlign val="subscript"/>
        <sz val="10"/>
        <rFont val="Times New Roman"/>
        <family val="1"/>
      </rPr>
      <t>2</t>
    </r>
  </si>
  <si>
    <r>
      <t>CH</t>
    </r>
    <r>
      <rPr>
        <b/>
        <vertAlign val="subscript"/>
        <sz val="10"/>
        <rFont val="Times New Roman"/>
        <family val="1"/>
      </rPr>
      <t>4</t>
    </r>
  </si>
  <si>
    <r>
      <t>CO</t>
    </r>
    <r>
      <rPr>
        <b/>
        <vertAlign val="subscript"/>
        <sz val="10"/>
        <rFont val="Times New Roman"/>
        <family val="1"/>
      </rPr>
      <t>2</t>
    </r>
  </si>
  <si>
    <r>
      <t>N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O</t>
    </r>
  </si>
  <si>
    <r>
      <t>NH</t>
    </r>
    <r>
      <rPr>
        <b/>
        <vertAlign val="subscript"/>
        <sz val="10"/>
        <rFont val="Times New Roman"/>
        <family val="1"/>
      </rPr>
      <t>3</t>
    </r>
  </si>
  <si>
    <r>
      <t>SO</t>
    </r>
    <r>
      <rPr>
        <b/>
        <vertAlign val="subscript"/>
        <sz val="12"/>
        <rFont val="Times New Roman"/>
        <family val="1"/>
      </rPr>
      <t>2</t>
    </r>
  </si>
  <si>
    <r>
      <t>CH</t>
    </r>
    <r>
      <rPr>
        <b/>
        <vertAlign val="subscript"/>
        <sz val="12"/>
        <rFont val="Times New Roman"/>
        <family val="1"/>
      </rPr>
      <t>4</t>
    </r>
  </si>
  <si>
    <r>
      <t>CO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</si>
  <si>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>O</t>
    </r>
  </si>
  <si>
    <r>
      <t>NH</t>
    </r>
    <r>
      <rPr>
        <b/>
        <vertAlign val="subscript"/>
        <sz val="12"/>
        <rFont val="Times New Roman"/>
        <family val="1"/>
      </rPr>
      <t>3</t>
    </r>
  </si>
  <si>
    <t>PM10</t>
  </si>
  <si>
    <t>PM2.5</t>
  </si>
  <si>
    <t>PTS</t>
  </si>
  <si>
    <r>
      <t>Precurs. O</t>
    </r>
    <r>
      <rPr>
        <b/>
        <vertAlign val="subscript"/>
        <sz val="10"/>
        <rFont val="Times New Roman"/>
        <family val="1"/>
      </rPr>
      <t>3</t>
    </r>
  </si>
  <si>
    <t>Tot. acidif. (H+)</t>
  </si>
  <si>
    <t>t/anno</t>
  </si>
  <si>
    <t>kt/anno</t>
  </si>
  <si>
    <r>
      <t>CO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eq</t>
    </r>
  </si>
  <si>
    <r>
      <t>CO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 xml:space="preserve"> eq</t>
    </r>
  </si>
  <si>
    <t>Tot. Acidif. (H+)</t>
  </si>
  <si>
    <t>Precurs. O3</t>
  </si>
  <si>
    <t>Emissioni in provincia di Sondrio nel 2017 - dati finali (Fonte: INEMAR ARPA LOMBARDIA)</t>
  </si>
  <si>
    <t>Distribuzione  percentuale delle emissioni in provincia di Sondrio nel 2017 - dati finali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</si>
</sst>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#,##0_ ;\-#,##0\ "/>
    <numFmt numFmtId="191" formatCode="#,##0.0"/>
    <numFmt numFmtId="192" formatCode="_-* #,##0.0_-;\-* #,##0.0_-;_-* &quot;-&quot;_-;_-@_-"/>
    <numFmt numFmtId="193" formatCode="0\ %"/>
    <numFmt numFmtId="194" formatCode="_-* #,##0.00_-;\-* #,##0.00_-;_-* &quot;-&quot;_-;_-@_-"/>
    <numFmt numFmtId="195" formatCode="_-* #,##0.000_-;\-* #,##0.000_-;_-* &quot;-&quot;_-;_-@_-"/>
    <numFmt numFmtId="196" formatCode="#,##0.000"/>
    <numFmt numFmtId="197" formatCode="#,##0.0000"/>
    <numFmt numFmtId="198" formatCode="#,##0.00000"/>
    <numFmt numFmtId="199" formatCode="#,##0.000000"/>
    <numFmt numFmtId="200" formatCode="#,##0.0000000"/>
    <numFmt numFmtId="201" formatCode="#,##0.00000000"/>
    <numFmt numFmtId="202" formatCode="#,##0.000000000"/>
    <numFmt numFmtId="203" formatCode="0.0"/>
    <numFmt numFmtId="204" formatCode="#,##0.0_ ;\-#,##0.0\ "/>
    <numFmt numFmtId="205" formatCode="#,##0.00_ ;\-#,##0.00\ "/>
    <numFmt numFmtId="206" formatCode="#,##0.000_ ;\-#,##0.000\ "/>
    <numFmt numFmtId="207" formatCode="#,##0.0000_ ;\-#,##0.0000\ "/>
    <numFmt numFmtId="208" formatCode="#,##0.00000_ ;\-#,##0.00000\ "/>
    <numFmt numFmtId="209" formatCode="#,##0.000000_ ;\-#,##0.000000\ "/>
    <numFmt numFmtId="210" formatCode="_-[$€-2]\ * #,##0.00_-;\-[$€-2]\ * #,##0.00_-;_-[$€-2]\ * &quot;-&quot;??_-"/>
    <numFmt numFmtId="211" formatCode="_-[$€-2]\ * #,##0.000_-;\-[$€-2]\ * #,##0.000_-;_-[$€-2]\ * &quot;-&quot;??_-"/>
    <numFmt numFmtId="212" formatCode="_-[$€-2]\ * #,##0.0_-;\-[$€-2]\ * #,##0.0_-;_-[$€-2]\ * &quot;-&quot;??_-"/>
    <numFmt numFmtId="213" formatCode="_-[$€-2]\ * #,##0_-;\-[$€-2]\ * #,##0_-;_-[$€-2]\ * &quot;-&quot;??_-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vertAlign val="subscript"/>
      <sz val="10"/>
      <name val="Times New Roman"/>
      <family val="1"/>
    </font>
    <font>
      <sz val="12"/>
      <name val="Times New Roman"/>
      <family val="1"/>
    </font>
    <font>
      <b/>
      <vertAlign val="subscript"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9"/>
      <color indexed="8"/>
      <name val="Times New Roman"/>
      <family val="0"/>
    </font>
    <font>
      <b/>
      <sz val="9.75"/>
      <color indexed="8"/>
      <name val="Times New Roman"/>
      <family val="0"/>
    </font>
    <font>
      <sz val="9.25"/>
      <color indexed="8"/>
      <name val="Times New Roman"/>
      <family val="0"/>
    </font>
    <font>
      <sz val="6.9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210" fontId="0" fillId="0" borderId="0" applyFont="0" applyFill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89" fontId="0" fillId="0" borderId="0" applyFont="0" applyFill="0" applyBorder="0" applyAlignment="0" applyProtection="0"/>
    <xf numFmtId="174" fontId="1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41" fontId="5" fillId="0" borderId="11" xfId="48" applyFont="1" applyBorder="1" applyAlignment="1">
      <alignment vertical="center" wrapText="1"/>
    </xf>
    <xf numFmtId="0" fontId="0" fillId="0" borderId="0" xfId="0" applyFont="1" applyAlignment="1">
      <alignment/>
    </xf>
    <xf numFmtId="41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1" fontId="4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2" fillId="0" borderId="0" xfId="0" applyNumberFormat="1" applyFont="1" applyBorder="1" applyAlignment="1">
      <alignment horizontal="center" vertical="center"/>
    </xf>
    <xf numFmtId="19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193" fontId="2" fillId="0" borderId="0" xfId="48" applyNumberFormat="1" applyFont="1" applyBorder="1" applyAlignment="1">
      <alignment vertical="center"/>
    </xf>
    <xf numFmtId="193" fontId="2" fillId="0" borderId="15" xfId="48" applyNumberFormat="1" applyFont="1" applyBorder="1" applyAlignment="1">
      <alignment vertical="center"/>
    </xf>
    <xf numFmtId="193" fontId="2" fillId="0" borderId="16" xfId="48" applyNumberFormat="1" applyFont="1" applyBorder="1" applyAlignment="1">
      <alignment vertical="center"/>
    </xf>
    <xf numFmtId="190" fontId="4" fillId="0" borderId="0" xfId="0" applyNumberFormat="1" applyFont="1" applyBorder="1" applyAlignment="1">
      <alignment horizontal="center" vertical="center"/>
    </xf>
    <xf numFmtId="193" fontId="4" fillId="0" borderId="12" xfId="0" applyNumberFormat="1" applyFont="1" applyBorder="1" applyAlignment="1">
      <alignment vertical="center"/>
    </xf>
    <xf numFmtId="193" fontId="4" fillId="0" borderId="14" xfId="0" applyNumberFormat="1" applyFont="1" applyBorder="1" applyAlignment="1">
      <alignment vertical="center"/>
    </xf>
    <xf numFmtId="193" fontId="4" fillId="0" borderId="13" xfId="0" applyNumberFormat="1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41" fontId="5" fillId="24" borderId="11" xfId="48" applyFont="1" applyFill="1" applyBorder="1" applyAlignment="1">
      <alignment vertical="center" wrapText="1"/>
    </xf>
    <xf numFmtId="3" fontId="2" fillId="24" borderId="18" xfId="0" applyNumberFormat="1" applyFont="1" applyFill="1" applyBorder="1" applyAlignment="1">
      <alignment horizontal="center" vertical="center"/>
    </xf>
    <xf numFmtId="3" fontId="2" fillId="24" borderId="17" xfId="0" applyNumberFormat="1" applyFont="1" applyFill="1" applyBorder="1" applyAlignment="1">
      <alignment horizontal="center" vertical="center"/>
    </xf>
    <xf numFmtId="3" fontId="2" fillId="24" borderId="19" xfId="0" applyNumberFormat="1" applyFont="1" applyFill="1" applyBorder="1" applyAlignment="1">
      <alignment horizontal="center" vertical="center"/>
    </xf>
    <xf numFmtId="3" fontId="2" fillId="24" borderId="15" xfId="0" applyNumberFormat="1" applyFont="1" applyFill="1" applyBorder="1" applyAlignment="1">
      <alignment horizontal="center" vertical="center"/>
    </xf>
    <xf numFmtId="3" fontId="2" fillId="24" borderId="0" xfId="0" applyNumberFormat="1" applyFont="1" applyFill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0" xfId="0" applyNumberFormat="1" applyFont="1" applyFill="1" applyBorder="1" applyAlignment="1">
      <alignment horizontal="center" vertical="center"/>
    </xf>
    <xf numFmtId="3" fontId="2" fillId="24" borderId="21" xfId="0" applyNumberFormat="1" applyFont="1" applyFill="1" applyBorder="1" applyAlignment="1">
      <alignment horizontal="center" vertical="center"/>
    </xf>
    <xf numFmtId="3" fontId="2" fillId="24" borderId="22" xfId="0" applyNumberFormat="1" applyFont="1" applyFill="1" applyBorder="1" applyAlignment="1">
      <alignment horizontal="center" vertical="center"/>
    </xf>
    <xf numFmtId="41" fontId="4" fillId="24" borderId="10" xfId="0" applyNumberFormat="1" applyFont="1" applyFill="1" applyBorder="1" applyAlignment="1">
      <alignment vertical="center"/>
    </xf>
    <xf numFmtId="190" fontId="4" fillId="24" borderId="12" xfId="0" applyNumberFormat="1" applyFont="1" applyFill="1" applyBorder="1" applyAlignment="1">
      <alignment horizontal="center" vertical="center"/>
    </xf>
    <xf numFmtId="190" fontId="4" fillId="24" borderId="14" xfId="0" applyNumberFormat="1" applyFont="1" applyFill="1" applyBorder="1" applyAlignment="1">
      <alignment horizontal="center" vertical="center"/>
    </xf>
    <xf numFmtId="190" fontId="4" fillId="24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AC 21 a.c. BG mac_inq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AC 21 a.c. BG mac_inq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19"/>
      <c:rotY val="20"/>
      <c:depthPercent val="100"/>
      <c:rAngAx val="1"/>
    </c:view3D>
    <c:plotArea>
      <c:layout>
        <c:manualLayout>
          <c:xMode val="edge"/>
          <c:yMode val="edge"/>
          <c:x val="0"/>
          <c:y val="0.0175"/>
          <c:w val="0.97825"/>
          <c:h val="0.805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'SO mac_inq'!$A$5</c:f>
              <c:strCache>
                <c:ptCount val="1"/>
                <c:pt idx="0">
                  <c:v>Produzione energia e trasform. combustibili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mac_inq'!$B$5:$O$5</c:f>
              <c:numCache/>
            </c:numRef>
          </c:val>
          <c:shape val="cylinder"/>
        </c:ser>
        <c:ser>
          <c:idx val="1"/>
          <c:order val="1"/>
          <c:tx>
            <c:strRef>
              <c:f>'SO mac_inq'!$A$6</c:f>
              <c:strCache>
                <c:ptCount val="1"/>
                <c:pt idx="0">
                  <c:v>Combustione non industriale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mac_inq'!$B$6:$O$6</c:f>
              <c:numCache/>
            </c:numRef>
          </c:val>
          <c:shape val="cylinder"/>
        </c:ser>
        <c:ser>
          <c:idx val="2"/>
          <c:order val="2"/>
          <c:tx>
            <c:strRef>
              <c:f>'SO mac_inq'!$A$7</c:f>
              <c:strCache>
                <c:ptCount val="1"/>
                <c:pt idx="0">
                  <c:v>Combustione nell'industria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mac_inq'!$B$7:$O$7</c:f>
              <c:numCache/>
            </c:numRef>
          </c:val>
          <c:shape val="cylinder"/>
        </c:ser>
        <c:ser>
          <c:idx val="3"/>
          <c:order val="3"/>
          <c:tx>
            <c:strRef>
              <c:f>'SO mac_inq'!$A$8</c:f>
              <c:strCache>
                <c:ptCount val="1"/>
                <c:pt idx="0">
                  <c:v>Processi produttivi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mac_inq'!$B$8:$O$8</c:f>
              <c:numCache/>
            </c:numRef>
          </c:val>
          <c:shape val="cylinder"/>
        </c:ser>
        <c:ser>
          <c:idx val="4"/>
          <c:order val="4"/>
          <c:tx>
            <c:strRef>
              <c:f>'SO mac_inq'!$A$9</c:f>
              <c:strCache>
                <c:ptCount val="1"/>
                <c:pt idx="0">
                  <c:v>Estrazione e distribuzione combustibili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mac_inq'!$B$9:$O$9</c:f>
              <c:numCache/>
            </c:numRef>
          </c:val>
          <c:shape val="cylinder"/>
        </c:ser>
        <c:ser>
          <c:idx val="5"/>
          <c:order val="5"/>
          <c:tx>
            <c:strRef>
              <c:f>'SO mac_inq'!$A$10</c:f>
              <c:strCache>
                <c:ptCount val="1"/>
                <c:pt idx="0">
                  <c:v>Uso di solventi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mac_inq'!$B$10:$O$10</c:f>
              <c:numCache/>
            </c:numRef>
          </c:val>
          <c:shape val="cylinder"/>
        </c:ser>
        <c:ser>
          <c:idx val="6"/>
          <c:order val="6"/>
          <c:tx>
            <c:strRef>
              <c:f>'SO mac_inq'!$A$11</c:f>
              <c:strCache>
                <c:ptCount val="1"/>
                <c:pt idx="0">
                  <c:v>Trasporto su strada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mac_inq'!$B$11:$O$11</c:f>
              <c:numCache/>
            </c:numRef>
          </c:val>
          <c:shape val="cylinder"/>
        </c:ser>
        <c:ser>
          <c:idx val="7"/>
          <c:order val="7"/>
          <c:tx>
            <c:strRef>
              <c:f>'SO mac_inq'!$A$12</c:f>
              <c:strCache>
                <c:ptCount val="1"/>
                <c:pt idx="0">
                  <c:v>Altre sorgenti mobili e macchinari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mac_inq'!$B$12:$O$12</c:f>
              <c:numCache/>
            </c:numRef>
          </c:val>
          <c:shape val="cylinder"/>
        </c:ser>
        <c:ser>
          <c:idx val="8"/>
          <c:order val="8"/>
          <c:tx>
            <c:strRef>
              <c:f>'SO mac_inq'!$A$13</c:f>
              <c:strCache>
                <c:ptCount val="1"/>
                <c:pt idx="0">
                  <c:v>Trattamento e smaltimento rifiuti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mac_inq'!$B$13:$O$13</c:f>
              <c:numCache/>
            </c:numRef>
          </c:val>
          <c:shape val="cylinder"/>
        </c:ser>
        <c:ser>
          <c:idx val="9"/>
          <c:order val="9"/>
          <c:tx>
            <c:strRef>
              <c:f>'SO mac_inq'!$A$14</c:f>
              <c:strCache>
                <c:ptCount val="1"/>
                <c:pt idx="0">
                  <c:v>Agricoltura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mac_inq'!$B$14:$O$14</c:f>
              <c:numCache/>
            </c:numRef>
          </c:val>
          <c:shape val="cylinder"/>
        </c:ser>
        <c:ser>
          <c:idx val="10"/>
          <c:order val="10"/>
          <c:tx>
            <c:strRef>
              <c:f>'SO mac_inq'!$A$15</c:f>
              <c:strCache>
                <c:ptCount val="1"/>
                <c:pt idx="0">
                  <c:v>Altre sorgenti e assorbimenti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 mac_inq'!$B$3:$O$3</c:f>
              <c:strCache/>
            </c:strRef>
          </c:cat>
          <c:val>
            <c:numRef>
              <c:f>'SO mac_inq'!$B$15:$O$15</c:f>
              <c:numCache/>
            </c:numRef>
          </c:val>
          <c:shape val="cylinder"/>
        </c:ser>
        <c:overlap val="100"/>
        <c:shape val="cylinder"/>
        <c:axId val="14776528"/>
        <c:axId val="65879889"/>
      </c:bar3DChart>
      <c:catAx>
        <c:axId val="14776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14776528"/>
        <c:crosses val="max"/>
        <c:crossBetween val="between"/>
        <c:dispUnits/>
        <c:minorUnit val="0.0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235"/>
          <c:y val="0.836"/>
          <c:w val="0.78625"/>
          <c:h val="0.14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16</xdr:row>
      <xdr:rowOff>85725</xdr:rowOff>
    </xdr:from>
    <xdr:to>
      <xdr:col>14</xdr:col>
      <xdr:colOff>542925</xdr:colOff>
      <xdr:row>48</xdr:row>
      <xdr:rowOff>85725</xdr:rowOff>
    </xdr:to>
    <xdr:graphicFrame>
      <xdr:nvGraphicFramePr>
        <xdr:cNvPr id="1" name="Grafico 1"/>
        <xdr:cNvGraphicFramePr/>
      </xdr:nvGraphicFramePr>
      <xdr:xfrm>
        <a:off x="104775" y="4867275"/>
        <a:ext cx="9277350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4"/>
  <sheetViews>
    <sheetView tabSelected="1" zoomScale="80" zoomScaleNormal="80" zoomScalePageLayoutView="0" workbookViewId="0" topLeftCell="A1">
      <selection activeCell="A3" sqref="A3"/>
    </sheetView>
  </sheetViews>
  <sheetFormatPr defaultColWidth="9.140625" defaultRowHeight="12.75"/>
  <cols>
    <col min="1" max="1" width="19.140625" style="0" customWidth="1"/>
    <col min="2" max="3" width="8.7109375" style="0" customWidth="1"/>
    <col min="4" max="4" width="9.57421875" style="0" customWidth="1"/>
    <col min="5" max="5" width="8.8515625" style="0" customWidth="1"/>
    <col min="6" max="6" width="9.00390625" style="0" customWidth="1"/>
    <col min="7" max="7" width="8.57421875" style="0" customWidth="1"/>
    <col min="8" max="8" width="8.7109375" style="0" customWidth="1"/>
    <col min="9" max="9" width="8.57421875" style="0" customWidth="1"/>
    <col min="10" max="10" width="8.28125" style="0" customWidth="1"/>
    <col min="11" max="11" width="8.00390625" style="0" customWidth="1"/>
    <col min="12" max="12" width="8.28125" style="0" customWidth="1"/>
    <col min="13" max="13" width="8.8515625" style="0" customWidth="1"/>
    <col min="14" max="14" width="9.28125" style="0" customWidth="1"/>
    <col min="15" max="15" width="8.8515625" style="0" customWidth="1"/>
    <col min="16" max="16" width="9.28125" style="0" customWidth="1"/>
  </cols>
  <sheetData>
    <row r="1" spans="1:15" ht="39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4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46.5">
      <c r="A3" s="22"/>
      <c r="B3" s="23" t="s">
        <v>20</v>
      </c>
      <c r="C3" s="23" t="s">
        <v>14</v>
      </c>
      <c r="D3" s="23" t="s">
        <v>0</v>
      </c>
      <c r="E3" s="23" t="s">
        <v>21</v>
      </c>
      <c r="F3" s="23" t="s">
        <v>1</v>
      </c>
      <c r="G3" s="23" t="s">
        <v>22</v>
      </c>
      <c r="H3" s="23" t="s">
        <v>23</v>
      </c>
      <c r="I3" s="23" t="s">
        <v>24</v>
      </c>
      <c r="J3" s="23" t="s">
        <v>26</v>
      </c>
      <c r="K3" s="23" t="s">
        <v>25</v>
      </c>
      <c r="L3" s="23" t="s">
        <v>27</v>
      </c>
      <c r="M3" s="24" t="s">
        <v>32</v>
      </c>
      <c r="N3" s="23" t="s">
        <v>35</v>
      </c>
      <c r="O3" s="25" t="s">
        <v>34</v>
      </c>
      <c r="P3" s="13"/>
    </row>
    <row r="4" spans="1:16" ht="15">
      <c r="A4" s="26"/>
      <c r="B4" s="27" t="s">
        <v>30</v>
      </c>
      <c r="C4" s="27" t="s">
        <v>30</v>
      </c>
      <c r="D4" s="27" t="s">
        <v>30</v>
      </c>
      <c r="E4" s="27" t="s">
        <v>30</v>
      </c>
      <c r="F4" s="27" t="s">
        <v>30</v>
      </c>
      <c r="G4" s="27" t="s">
        <v>31</v>
      </c>
      <c r="H4" s="27" t="s">
        <v>30</v>
      </c>
      <c r="I4" s="27" t="s">
        <v>30</v>
      </c>
      <c r="J4" s="27" t="s">
        <v>30</v>
      </c>
      <c r="K4" s="27" t="s">
        <v>30</v>
      </c>
      <c r="L4" s="27" t="s">
        <v>30</v>
      </c>
      <c r="M4" s="28" t="s">
        <v>31</v>
      </c>
      <c r="N4" s="27" t="s">
        <v>30</v>
      </c>
      <c r="O4" s="29" t="s">
        <v>31</v>
      </c>
      <c r="P4" s="13"/>
    </row>
    <row r="5" spans="1:16" s="10" customFormat="1" ht="21.75" customHeight="1">
      <c r="A5" s="30" t="s">
        <v>4</v>
      </c>
      <c r="B5" s="31">
        <v>11.613204</v>
      </c>
      <c r="C5" s="32">
        <v>165.735255</v>
      </c>
      <c r="D5" s="32">
        <v>13.301646</v>
      </c>
      <c r="E5" s="32">
        <v>9.0978664048</v>
      </c>
      <c r="F5" s="32">
        <v>40.225587</v>
      </c>
      <c r="G5" s="32">
        <v>16.774</v>
      </c>
      <c r="H5" s="32">
        <v>14.718789</v>
      </c>
      <c r="I5" s="32">
        <v>2.098397</v>
      </c>
      <c r="J5" s="32">
        <v>7.95315</v>
      </c>
      <c r="K5" s="32">
        <v>8.16088</v>
      </c>
      <c r="L5" s="32">
        <v>8.57634</v>
      </c>
      <c r="M5" s="31">
        <v>21.38764578212</v>
      </c>
      <c r="N5" s="32">
        <v>220.050841799667</v>
      </c>
      <c r="O5" s="33">
        <v>4.08942478024</v>
      </c>
      <c r="P5" s="11"/>
    </row>
    <row r="6" spans="1:16" s="10" customFormat="1" ht="21.75" customHeight="1">
      <c r="A6" s="30" t="s">
        <v>5</v>
      </c>
      <c r="B6" s="34">
        <v>67.1542295615791</v>
      </c>
      <c r="C6" s="35">
        <v>337.498020389431</v>
      </c>
      <c r="D6" s="35">
        <v>403.052990290026</v>
      </c>
      <c r="E6" s="35">
        <v>261.326240848142</v>
      </c>
      <c r="F6" s="35">
        <v>4229.30222257808</v>
      </c>
      <c r="G6" s="35">
        <v>245.902870332282</v>
      </c>
      <c r="H6" s="35">
        <v>35.6504338060857</v>
      </c>
      <c r="I6" s="35">
        <v>66.2562822281159</v>
      </c>
      <c r="J6" s="35">
        <v>473.47234</v>
      </c>
      <c r="K6" s="35">
        <v>485.11253</v>
      </c>
      <c r="L6" s="36">
        <v>510.06231</v>
      </c>
      <c r="M6" s="34">
        <v>263.059855627699</v>
      </c>
      <c r="N6" s="35">
        <v>1283.68238702059</v>
      </c>
      <c r="O6" s="36">
        <v>13.3329711577234</v>
      </c>
      <c r="P6" s="11"/>
    </row>
    <row r="7" spans="1:16" s="10" customFormat="1" ht="21.75" customHeight="1">
      <c r="A7" s="30" t="s">
        <v>6</v>
      </c>
      <c r="B7" s="34">
        <v>33.6468188901808</v>
      </c>
      <c r="C7" s="35">
        <v>98.9828152533171</v>
      </c>
      <c r="D7" s="35">
        <v>56.9680651825497</v>
      </c>
      <c r="E7" s="35">
        <v>3.10989281546808</v>
      </c>
      <c r="F7" s="35">
        <v>29.0701758362765</v>
      </c>
      <c r="G7" s="35">
        <v>112.842367842309</v>
      </c>
      <c r="H7" s="35">
        <v>1.40195393441238</v>
      </c>
      <c r="I7" s="35">
        <v>0.744520913969313</v>
      </c>
      <c r="J7" s="35">
        <v>19.5483</v>
      </c>
      <c r="K7" s="35">
        <v>29.28146</v>
      </c>
      <c r="L7" s="36">
        <v>36.85668</v>
      </c>
      <c r="M7" s="34">
        <v>113.337897435151</v>
      </c>
      <c r="N7" s="35">
        <v>180.968357633003</v>
      </c>
      <c r="O7" s="36">
        <v>3.24714221408494</v>
      </c>
      <c r="P7" s="11"/>
    </row>
    <row r="8" spans="1:16" s="10" customFormat="1" ht="21.75" customHeight="1">
      <c r="A8" s="30" t="s">
        <v>7</v>
      </c>
      <c r="B8" s="34"/>
      <c r="C8" s="35"/>
      <c r="D8" s="35">
        <v>170.38777379165</v>
      </c>
      <c r="E8" s="35">
        <v>0.213755206387087</v>
      </c>
      <c r="F8" s="35"/>
      <c r="G8" s="35"/>
      <c r="H8" s="35"/>
      <c r="I8" s="35"/>
      <c r="J8" s="35">
        <v>0.56922</v>
      </c>
      <c r="K8" s="35">
        <v>2.88678</v>
      </c>
      <c r="L8" s="36">
        <v>5.93621</v>
      </c>
      <c r="M8" s="34">
        <v>0.00534388015967718</v>
      </c>
      <c r="N8" s="35">
        <v>170.39076636454</v>
      </c>
      <c r="O8" s="36"/>
      <c r="P8" s="12"/>
    </row>
    <row r="9" spans="1:16" s="10" customFormat="1" ht="21.75" customHeight="1">
      <c r="A9" s="30" t="s">
        <v>13</v>
      </c>
      <c r="B9" s="34"/>
      <c r="C9" s="35"/>
      <c r="D9" s="35">
        <v>113.890809310709</v>
      </c>
      <c r="E9" s="35">
        <v>273.394013561</v>
      </c>
      <c r="F9" s="35"/>
      <c r="G9" s="35"/>
      <c r="H9" s="35"/>
      <c r="I9" s="35"/>
      <c r="J9" s="35"/>
      <c r="K9" s="35"/>
      <c r="L9" s="36"/>
      <c r="M9" s="34">
        <v>6.834850339025</v>
      </c>
      <c r="N9" s="35">
        <v>117.718325500563</v>
      </c>
      <c r="O9" s="36"/>
      <c r="P9" s="12"/>
    </row>
    <row r="10" spans="1:16" s="10" customFormat="1" ht="21.75" customHeight="1">
      <c r="A10" s="30" t="s">
        <v>8</v>
      </c>
      <c r="B10" s="34"/>
      <c r="C10" s="35"/>
      <c r="D10" s="35">
        <v>1221.3026730442</v>
      </c>
      <c r="E10" s="35"/>
      <c r="F10" s="35"/>
      <c r="G10" s="35"/>
      <c r="H10" s="35"/>
      <c r="I10" s="35"/>
      <c r="J10" s="35">
        <v>9.59371</v>
      </c>
      <c r="K10" s="35">
        <v>9.75224</v>
      </c>
      <c r="L10" s="36">
        <v>14.70526</v>
      </c>
      <c r="M10" s="34">
        <v>62.3596196716836</v>
      </c>
      <c r="N10" s="35">
        <v>1221.3026730442</v>
      </c>
      <c r="O10" s="36"/>
      <c r="P10" s="11"/>
    </row>
    <row r="11" spans="1:16" s="10" customFormat="1" ht="21.75" customHeight="1">
      <c r="A11" s="30" t="s">
        <v>2</v>
      </c>
      <c r="B11" s="34">
        <v>0.257087840999651</v>
      </c>
      <c r="C11" s="35">
        <v>87.356075968878</v>
      </c>
      <c r="D11" s="35">
        <v>12.6292338383426</v>
      </c>
      <c r="E11" s="35">
        <v>0.484492377107847</v>
      </c>
      <c r="F11" s="35">
        <v>49.681008479438</v>
      </c>
      <c r="G11" s="35">
        <v>8.13546327858106</v>
      </c>
      <c r="H11" s="35">
        <v>0.346919363227364</v>
      </c>
      <c r="I11" s="35">
        <v>0.020459520879302</v>
      </c>
      <c r="J11" s="35">
        <v>4.97432</v>
      </c>
      <c r="K11" s="35">
        <v>4.97432</v>
      </c>
      <c r="L11" s="36">
        <v>4.97432</v>
      </c>
      <c r="M11" s="34">
        <v>8.25095755825051</v>
      </c>
      <c r="N11" s="35">
        <v>124.675340346391</v>
      </c>
      <c r="O11" s="36">
        <v>1.90835851561277</v>
      </c>
      <c r="P11" s="11"/>
    </row>
    <row r="12" spans="1:16" s="10" customFormat="1" ht="21.75" customHeight="1">
      <c r="A12" s="30" t="s">
        <v>9</v>
      </c>
      <c r="B12" s="34">
        <v>0.257087840999651</v>
      </c>
      <c r="C12" s="35">
        <v>87.356075968878</v>
      </c>
      <c r="D12" s="35">
        <v>12.6292338383426</v>
      </c>
      <c r="E12" s="35">
        <v>0.484492377107847</v>
      </c>
      <c r="F12" s="35">
        <v>49.681008479438</v>
      </c>
      <c r="G12" s="35">
        <v>8.13546327858106</v>
      </c>
      <c r="H12" s="35">
        <v>0.346919363227364</v>
      </c>
      <c r="I12" s="35">
        <v>0.020459520879302</v>
      </c>
      <c r="J12" s="35">
        <v>4.97432</v>
      </c>
      <c r="K12" s="35">
        <v>4.97432</v>
      </c>
      <c r="L12" s="36">
        <v>4.97432</v>
      </c>
      <c r="M12" s="34">
        <v>8.25095755825051</v>
      </c>
      <c r="N12" s="35">
        <v>124.675340346391</v>
      </c>
      <c r="O12" s="36">
        <v>1.90835851561277</v>
      </c>
      <c r="P12" s="11"/>
    </row>
    <row r="13" spans="1:16" s="10" customFormat="1" ht="21.75" customHeight="1">
      <c r="A13" s="30" t="s">
        <v>10</v>
      </c>
      <c r="B13" s="34">
        <v>0.346139029617696</v>
      </c>
      <c r="C13" s="35">
        <v>2.55685476531156</v>
      </c>
      <c r="D13" s="35">
        <v>0.0550495129978685</v>
      </c>
      <c r="E13" s="35">
        <v>880.23062941523</v>
      </c>
      <c r="F13" s="35">
        <v>1.1255375777813</v>
      </c>
      <c r="G13" s="35">
        <v>0.00185549554249416</v>
      </c>
      <c r="H13" s="35">
        <v>0.0012511862032900901</v>
      </c>
      <c r="I13" s="35">
        <v>0.0642534174</v>
      </c>
      <c r="J13" s="35">
        <v>0.42734</v>
      </c>
      <c r="K13" s="35">
        <v>0.43135</v>
      </c>
      <c r="L13" s="36">
        <v>0.47696</v>
      </c>
      <c r="M13" s="34">
        <v>22.0079940844118</v>
      </c>
      <c r="N13" s="35">
        <v>15.6214502720471</v>
      </c>
      <c r="O13" s="36">
        <v>0.0701822532848944</v>
      </c>
      <c r="P13" s="11"/>
    </row>
    <row r="14" spans="1:16" s="10" customFormat="1" ht="21.75" customHeight="1">
      <c r="A14" s="30" t="s">
        <v>11</v>
      </c>
      <c r="B14" s="34"/>
      <c r="C14" s="35">
        <v>3.60634</v>
      </c>
      <c r="D14" s="35">
        <v>1084.38044</v>
      </c>
      <c r="E14" s="35">
        <v>2643.42027543871</v>
      </c>
      <c r="F14" s="35"/>
      <c r="G14" s="35"/>
      <c r="H14" s="35">
        <v>244.326058321315</v>
      </c>
      <c r="I14" s="35">
        <v>1216.74925432494</v>
      </c>
      <c r="J14" s="35">
        <v>2.24743</v>
      </c>
      <c r="K14" s="35">
        <v>5.4811</v>
      </c>
      <c r="L14" s="36">
        <v>10.46775</v>
      </c>
      <c r="M14" s="34">
        <v>138.89467226572</v>
      </c>
      <c r="N14" s="35">
        <v>1125.78805865614</v>
      </c>
      <c r="O14" s="36">
        <v>71.6475929709931</v>
      </c>
      <c r="P14" s="11"/>
    </row>
    <row r="15" spans="1:16" s="10" customFormat="1" ht="21.75" customHeight="1">
      <c r="A15" s="30" t="s">
        <v>12</v>
      </c>
      <c r="B15" s="34">
        <v>19.07186027</v>
      </c>
      <c r="C15" s="37">
        <v>95.1485677</v>
      </c>
      <c r="D15" s="35">
        <v>10578.1212298</v>
      </c>
      <c r="E15" s="37">
        <v>348.9340596965</v>
      </c>
      <c r="F15" s="37">
        <v>2705.2183887</v>
      </c>
      <c r="G15" s="35">
        <v>-449.673763457525</v>
      </c>
      <c r="H15" s="37">
        <v>0.0637890366</v>
      </c>
      <c r="I15" s="37">
        <v>22.3952686</v>
      </c>
      <c r="J15" s="35">
        <v>103.15399</v>
      </c>
      <c r="K15" s="35">
        <v>126.88565</v>
      </c>
      <c r="L15" s="36">
        <v>190.15724</v>
      </c>
      <c r="M15" s="38">
        <v>-440.931402832206</v>
      </c>
      <c r="N15" s="37">
        <v>10996.6615819868</v>
      </c>
      <c r="O15" s="39">
        <v>3.9818151942875</v>
      </c>
      <c r="P15" s="12"/>
    </row>
    <row r="16" spans="1:16" s="10" customFormat="1" ht="21.75" customHeight="1">
      <c r="A16" s="40" t="s">
        <v>3</v>
      </c>
      <c r="B16" s="41">
        <f aca="true" t="shared" si="0" ref="B16:O16">SUM(B5:B15)</f>
        <v>132.34642743337687</v>
      </c>
      <c r="C16" s="41">
        <f t="shared" si="0"/>
        <v>878.2400050458157</v>
      </c>
      <c r="D16" s="41">
        <f t="shared" si="0"/>
        <v>13666.719144608816</v>
      </c>
      <c r="E16" s="41">
        <f t="shared" si="0"/>
        <v>4420.695718140453</v>
      </c>
      <c r="F16" s="41">
        <f t="shared" si="0"/>
        <v>7104.303928651013</v>
      </c>
      <c r="G16" s="41">
        <f t="shared" si="0"/>
        <v>-57.881743230229404</v>
      </c>
      <c r="H16" s="41">
        <f t="shared" si="0"/>
        <v>296.8561140110711</v>
      </c>
      <c r="I16" s="41">
        <f t="shared" si="0"/>
        <v>1308.348895526184</v>
      </c>
      <c r="J16" s="41">
        <f t="shared" si="0"/>
        <v>626.9141199999999</v>
      </c>
      <c r="K16" s="41">
        <f t="shared" si="0"/>
        <v>677.94063</v>
      </c>
      <c r="L16" s="41">
        <f t="shared" si="0"/>
        <v>787.1873899999999</v>
      </c>
      <c r="M16" s="42">
        <f t="shared" si="0"/>
        <v>203.45839137026508</v>
      </c>
      <c r="N16" s="41">
        <f t="shared" si="0"/>
        <v>15581.535122970332</v>
      </c>
      <c r="O16" s="43">
        <f t="shared" si="0"/>
        <v>100.18584560183938</v>
      </c>
      <c r="P16" s="18"/>
    </row>
    <row r="17" spans="1:16" s="10" customFormat="1" ht="12.75">
      <c r="A17" s="9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</row>
    <row r="18" spans="1:7" ht="12.75">
      <c r="A18" s="5"/>
      <c r="G18" s="5"/>
    </row>
    <row r="50" spans="1:15" ht="15">
      <c r="A50" s="45" t="s">
        <v>37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2" spans="1:15" ht="45" customHeight="1">
      <c r="A52" s="3"/>
      <c r="B52" s="7" t="s">
        <v>15</v>
      </c>
      <c r="C52" s="7" t="s">
        <v>14</v>
      </c>
      <c r="D52" s="7" t="s">
        <v>0</v>
      </c>
      <c r="E52" s="7" t="s">
        <v>16</v>
      </c>
      <c r="F52" s="7" t="s">
        <v>1</v>
      </c>
      <c r="G52" s="7" t="s">
        <v>17</v>
      </c>
      <c r="H52" s="7" t="s">
        <v>18</v>
      </c>
      <c r="I52" s="7" t="s">
        <v>19</v>
      </c>
      <c r="J52" s="7" t="s">
        <v>26</v>
      </c>
      <c r="K52" s="7" t="s">
        <v>25</v>
      </c>
      <c r="L52" s="7" t="s">
        <v>27</v>
      </c>
      <c r="M52" s="14" t="s">
        <v>33</v>
      </c>
      <c r="N52" s="7" t="s">
        <v>28</v>
      </c>
      <c r="O52" s="8" t="s">
        <v>29</v>
      </c>
    </row>
    <row r="53" spans="1:15" ht="19.5" customHeight="1">
      <c r="A53" s="4" t="s">
        <v>4</v>
      </c>
      <c r="B53" s="15">
        <f aca="true" t="shared" si="1" ref="B53:M53">IF(ISNUMBER(B5)=TRUE,B5/B$16,"")</f>
        <v>0.08774852653915483</v>
      </c>
      <c r="C53" s="15">
        <f t="shared" si="1"/>
        <v>0.1887129418470911</v>
      </c>
      <c r="D53" s="15">
        <f t="shared" si="1"/>
        <v>0.000973287433454515</v>
      </c>
      <c r="E53" s="15">
        <f t="shared" si="1"/>
        <v>0.002058016878987314</v>
      </c>
      <c r="F53" s="15">
        <f t="shared" si="1"/>
        <v>0.005662143315374481</v>
      </c>
      <c r="G53" s="15">
        <f t="shared" si="1"/>
        <v>-0.28979776806790414</v>
      </c>
      <c r="H53" s="15">
        <f t="shared" si="1"/>
        <v>0.04958223295832495</v>
      </c>
      <c r="I53" s="15">
        <f t="shared" si="1"/>
        <v>0.001603851241190584</v>
      </c>
      <c r="J53" s="15">
        <f t="shared" si="1"/>
        <v>0.01268618738400724</v>
      </c>
      <c r="K53" s="15">
        <f t="shared" si="1"/>
        <v>0.012037750267305856</v>
      </c>
      <c r="L53" s="15">
        <f t="shared" si="1"/>
        <v>0.010894915377137838</v>
      </c>
      <c r="M53" s="16">
        <f t="shared" si="1"/>
        <v>0.10512048993446307</v>
      </c>
      <c r="N53" s="15">
        <f aca="true" t="shared" si="2" ref="N53:O64">IF(ISNUMBER(N5)=TRUE,N5/N$16,"")</f>
        <v>0.014122539278897341</v>
      </c>
      <c r="O53" s="17">
        <f t="shared" si="2"/>
        <v>0.040818388622403556</v>
      </c>
    </row>
    <row r="54" spans="1:15" ht="19.5" customHeight="1">
      <c r="A54" s="4" t="s">
        <v>5</v>
      </c>
      <c r="B54" s="15">
        <f aca="true" t="shared" si="3" ref="B54:M54">IF(ISNUMBER(B6)=TRUE,B6/B$16,"")</f>
        <v>0.5074124845219906</v>
      </c>
      <c r="C54" s="15">
        <f t="shared" si="3"/>
        <v>0.3842890536190327</v>
      </c>
      <c r="D54" s="15">
        <f t="shared" si="3"/>
        <v>0.029491568973159184</v>
      </c>
      <c r="E54" s="15">
        <f t="shared" si="3"/>
        <v>0.0591142791791306</v>
      </c>
      <c r="F54" s="15">
        <f t="shared" si="3"/>
        <v>0.5953154967824065</v>
      </c>
      <c r="G54" s="15">
        <f t="shared" si="3"/>
        <v>-4.248366697495324</v>
      </c>
      <c r="H54" s="15">
        <f t="shared" si="3"/>
        <v>0.12009331161950107</v>
      </c>
      <c r="I54" s="15">
        <f t="shared" si="3"/>
        <v>0.05064114201852048</v>
      </c>
      <c r="J54" s="15">
        <f t="shared" si="3"/>
        <v>0.7552427436153456</v>
      </c>
      <c r="K54" s="15">
        <f t="shared" si="3"/>
        <v>0.7155678661714079</v>
      </c>
      <c r="L54" s="15">
        <f t="shared" si="3"/>
        <v>0.6479553870902328</v>
      </c>
      <c r="M54" s="16">
        <f t="shared" si="3"/>
        <v>1.2929417845881215</v>
      </c>
      <c r="N54" s="15">
        <f t="shared" si="2"/>
        <v>0.08238484699291168</v>
      </c>
      <c r="O54" s="17">
        <f t="shared" si="2"/>
        <v>0.13308238382008136</v>
      </c>
    </row>
    <row r="55" spans="1:15" ht="19.5" customHeight="1">
      <c r="A55" s="4" t="s">
        <v>6</v>
      </c>
      <c r="B55" s="15">
        <f aca="true" t="shared" si="4" ref="B55:M55">IF(ISNUMBER(B7)=TRUE,B7/B$16,"")</f>
        <v>0.25423292145244036</v>
      </c>
      <c r="C55" s="15">
        <f t="shared" si="4"/>
        <v>0.11270588299852431</v>
      </c>
      <c r="D55" s="15">
        <f t="shared" si="4"/>
        <v>0.004168379007409558</v>
      </c>
      <c r="E55" s="15">
        <f t="shared" si="4"/>
        <v>0.0007034849294663155</v>
      </c>
      <c r="F55" s="15">
        <f t="shared" si="4"/>
        <v>0.004091910499357878</v>
      </c>
      <c r="G55" s="15">
        <f t="shared" si="4"/>
        <v>-1.9495329882078565</v>
      </c>
      <c r="H55" s="15">
        <f t="shared" si="4"/>
        <v>0.004722671584793752</v>
      </c>
      <c r="I55" s="15">
        <f t="shared" si="4"/>
        <v>0.000569053802479717</v>
      </c>
      <c r="J55" s="15">
        <f t="shared" si="4"/>
        <v>0.03118178292108017</v>
      </c>
      <c r="K55" s="15">
        <f t="shared" si="4"/>
        <v>0.04319177624742744</v>
      </c>
      <c r="L55" s="15">
        <f t="shared" si="4"/>
        <v>0.046820719523975096</v>
      </c>
      <c r="M55" s="16">
        <f t="shared" si="4"/>
        <v>0.5570568835811363</v>
      </c>
      <c r="N55" s="15">
        <f t="shared" si="2"/>
        <v>0.011614282944831222</v>
      </c>
      <c r="O55" s="17">
        <f t="shared" si="2"/>
        <v>0.03241118737460977</v>
      </c>
    </row>
    <row r="56" spans="1:15" ht="19.5" customHeight="1">
      <c r="A56" s="4" t="s">
        <v>7</v>
      </c>
      <c r="B56" s="15">
        <f aca="true" t="shared" si="5" ref="B56:M56">IF(ISNUMBER(B8)=TRUE,B8/B$16,"")</f>
      </c>
      <c r="C56" s="15">
        <f t="shared" si="5"/>
      </c>
      <c r="D56" s="15">
        <f t="shared" si="5"/>
        <v>0.012467350209568313</v>
      </c>
      <c r="E56" s="15">
        <f t="shared" si="5"/>
        <v>4.835329550277263E-05</v>
      </c>
      <c r="F56" s="15">
        <f t="shared" si="5"/>
      </c>
      <c r="G56" s="15">
        <f t="shared" si="5"/>
      </c>
      <c r="H56" s="15">
        <f t="shared" si="5"/>
      </c>
      <c r="I56" s="15">
        <f t="shared" si="5"/>
      </c>
      <c r="J56" s="15">
        <f t="shared" si="5"/>
        <v>0.0009079712544997391</v>
      </c>
      <c r="K56" s="15">
        <f t="shared" si="5"/>
        <v>0.004258160482282939</v>
      </c>
      <c r="L56" s="15">
        <f t="shared" si="5"/>
        <v>0.007541037973181964</v>
      </c>
      <c r="M56" s="16">
        <f t="shared" si="5"/>
        <v>2.6265223683755983E-05</v>
      </c>
      <c r="N56" s="15">
        <f t="shared" si="2"/>
        <v>0.010935428699406492</v>
      </c>
      <c r="O56" s="17">
        <f t="shared" si="2"/>
      </c>
    </row>
    <row r="57" spans="1:15" ht="19.5" customHeight="1">
      <c r="A57" s="4" t="s">
        <v>13</v>
      </c>
      <c r="B57" s="15">
        <f aca="true" t="shared" si="6" ref="B57:M57">IF(ISNUMBER(B9)=TRUE,B9/B$16,"")</f>
      </c>
      <c r="C57" s="15">
        <f t="shared" si="6"/>
      </c>
      <c r="D57" s="15">
        <f t="shared" si="6"/>
        <v>0.008333441852841185</v>
      </c>
      <c r="E57" s="15">
        <f t="shared" si="6"/>
        <v>0.061844114816389587</v>
      </c>
      <c r="F57" s="15">
        <f t="shared" si="6"/>
      </c>
      <c r="G57" s="15">
        <f t="shared" si="6"/>
      </c>
      <c r="H57" s="15">
        <f t="shared" si="6"/>
      </c>
      <c r="I57" s="15">
        <f t="shared" si="6"/>
      </c>
      <c r="J57" s="15">
        <f t="shared" si="6"/>
      </c>
      <c r="K57" s="15">
        <f t="shared" si="6"/>
      </c>
      <c r="L57" s="15">
        <f t="shared" si="6"/>
      </c>
      <c r="M57" s="16">
        <f t="shared" si="6"/>
        <v>0.03359335681852784</v>
      </c>
      <c r="N57" s="15">
        <f t="shared" si="2"/>
        <v>0.007554988938607364</v>
      </c>
      <c r="O57" s="17">
        <f t="shared" si="2"/>
      </c>
    </row>
    <row r="58" spans="1:15" ht="19.5" customHeight="1">
      <c r="A58" s="4" t="s">
        <v>8</v>
      </c>
      <c r="B58" s="15">
        <f aca="true" t="shared" si="7" ref="B58:M58">IF(ISNUMBER(B10)=TRUE,B10/B$16,"")</f>
      </c>
      <c r="C58" s="15">
        <f t="shared" si="7"/>
      </c>
      <c r="D58" s="15">
        <f t="shared" si="7"/>
        <v>0.08936326708125657</v>
      </c>
      <c r="E58" s="15">
        <f t="shared" si="7"/>
      </c>
      <c r="F58" s="15">
        <f t="shared" si="7"/>
      </c>
      <c r="G58" s="15">
        <f t="shared" si="7"/>
      </c>
      <c r="H58" s="15">
        <f t="shared" si="7"/>
      </c>
      <c r="I58" s="15">
        <f t="shared" si="7"/>
      </c>
      <c r="J58" s="15">
        <f t="shared" si="7"/>
        <v>0.015303068943478257</v>
      </c>
      <c r="K58" s="15">
        <f t="shared" si="7"/>
        <v>0.014385094458787637</v>
      </c>
      <c r="L58" s="15">
        <f t="shared" si="7"/>
        <v>0.01868076164177376</v>
      </c>
      <c r="M58" s="16">
        <f t="shared" si="7"/>
        <v>0.3064981456488469</v>
      </c>
      <c r="N58" s="15">
        <f t="shared" si="2"/>
        <v>0.07838140872549541</v>
      </c>
      <c r="O58" s="17">
        <f t="shared" si="2"/>
      </c>
    </row>
    <row r="59" spans="1:15" ht="19.5" customHeight="1">
      <c r="A59" s="4" t="s">
        <v>2</v>
      </c>
      <c r="B59" s="15">
        <f aca="true" t="shared" si="8" ref="B59:M59">IF(ISNUMBER(B11)=TRUE,B11/B$16,"")</f>
        <v>0.001942537067191095</v>
      </c>
      <c r="C59" s="15">
        <f t="shared" si="8"/>
        <v>0.09946720198007929</v>
      </c>
      <c r="D59" s="15">
        <f t="shared" si="8"/>
        <v>0.0009240867325004276</v>
      </c>
      <c r="E59" s="15">
        <f t="shared" si="8"/>
        <v>0.0001095964092528962</v>
      </c>
      <c r="F59" s="15">
        <f t="shared" si="8"/>
        <v>0.006993086019177614</v>
      </c>
      <c r="G59" s="15">
        <f t="shared" si="8"/>
        <v>-0.14055318351801507</v>
      </c>
      <c r="H59" s="15">
        <f t="shared" si="8"/>
        <v>0.0011686448311265902</v>
      </c>
      <c r="I59" s="15">
        <f t="shared" si="8"/>
        <v>1.56376643487544E-05</v>
      </c>
      <c r="J59" s="15">
        <f t="shared" si="8"/>
        <v>0.007934611522228914</v>
      </c>
      <c r="K59" s="15">
        <f t="shared" si="8"/>
        <v>0.0073373976715335664</v>
      </c>
      <c r="L59" s="15">
        <f t="shared" si="8"/>
        <v>0.0063191052895296</v>
      </c>
      <c r="M59" s="16">
        <f t="shared" si="8"/>
        <v>0.0405535377660337</v>
      </c>
      <c r="N59" s="15">
        <f t="shared" si="2"/>
        <v>0.00800147991596761</v>
      </c>
      <c r="O59" s="17">
        <f t="shared" si="2"/>
        <v>0.019048184942182425</v>
      </c>
    </row>
    <row r="60" spans="1:15" ht="19.5" customHeight="1">
      <c r="A60" s="4" t="s">
        <v>9</v>
      </c>
      <c r="B60" s="15">
        <f aca="true" t="shared" si="9" ref="B60:M60">IF(ISNUMBER(B12)=TRUE,B12/B$16,"")</f>
        <v>0.001942537067191095</v>
      </c>
      <c r="C60" s="15">
        <f t="shared" si="9"/>
        <v>0.09946720198007929</v>
      </c>
      <c r="D60" s="15">
        <f t="shared" si="9"/>
        <v>0.0009240867325004276</v>
      </c>
      <c r="E60" s="15">
        <f t="shared" si="9"/>
        <v>0.0001095964092528962</v>
      </c>
      <c r="F60" s="15">
        <f t="shared" si="9"/>
        <v>0.006993086019177614</v>
      </c>
      <c r="G60" s="15">
        <f t="shared" si="9"/>
        <v>-0.14055318351801507</v>
      </c>
      <c r="H60" s="15">
        <f t="shared" si="9"/>
        <v>0.0011686448311265902</v>
      </c>
      <c r="I60" s="15">
        <f t="shared" si="9"/>
        <v>1.56376643487544E-05</v>
      </c>
      <c r="J60" s="15">
        <f t="shared" si="9"/>
        <v>0.007934611522228914</v>
      </c>
      <c r="K60" s="15">
        <f t="shared" si="9"/>
        <v>0.0073373976715335664</v>
      </c>
      <c r="L60" s="15">
        <f t="shared" si="9"/>
        <v>0.0063191052895296</v>
      </c>
      <c r="M60" s="16">
        <f t="shared" si="9"/>
        <v>0.0405535377660337</v>
      </c>
      <c r="N60" s="15">
        <f t="shared" si="2"/>
        <v>0.00800147991596761</v>
      </c>
      <c r="O60" s="17">
        <f t="shared" si="2"/>
        <v>0.019048184942182425</v>
      </c>
    </row>
    <row r="61" spans="1:15" ht="19.5" customHeight="1">
      <c r="A61" s="4" t="s">
        <v>10</v>
      </c>
      <c r="B61" s="15">
        <f aca="true" t="shared" si="10" ref="B61:M61">IF(ISNUMBER(B13)=TRUE,B13/B$16,"")</f>
        <v>0.002615401385065284</v>
      </c>
      <c r="C61" s="15">
        <f t="shared" si="10"/>
        <v>0.0029113394409517645</v>
      </c>
      <c r="D61" s="15">
        <f t="shared" si="10"/>
        <v>4.027997679280925E-06</v>
      </c>
      <c r="E61" s="15">
        <f t="shared" si="10"/>
        <v>0.19911585993199624</v>
      </c>
      <c r="F61" s="15">
        <f t="shared" si="10"/>
        <v>0.0001584303809472606</v>
      </c>
      <c r="G61" s="15">
        <f t="shared" si="10"/>
        <v>-3.205666310210758E-05</v>
      </c>
      <c r="H61" s="15">
        <f t="shared" si="10"/>
        <v>4.214790075852801E-06</v>
      </c>
      <c r="I61" s="15">
        <f t="shared" si="10"/>
        <v>4.911030812936097E-05</v>
      </c>
      <c r="J61" s="15">
        <f t="shared" si="10"/>
        <v>0.0006816563646708101</v>
      </c>
      <c r="K61" s="15">
        <f t="shared" si="10"/>
        <v>0.0006362651549590706</v>
      </c>
      <c r="L61" s="15">
        <f t="shared" si="10"/>
        <v>0.0006059040147988143</v>
      </c>
      <c r="M61" s="16">
        <f t="shared" si="10"/>
        <v>0.10816950795782322</v>
      </c>
      <c r="N61" s="15">
        <f t="shared" si="2"/>
        <v>0.0010025616955429458</v>
      </c>
      <c r="O61" s="17">
        <f t="shared" si="2"/>
        <v>0.000700520646038305</v>
      </c>
    </row>
    <row r="62" spans="1:15" ht="19.5" customHeight="1">
      <c r="A62" s="4" t="s">
        <v>11</v>
      </c>
      <c r="B62" s="15">
        <f aca="true" t="shared" si="11" ref="B62:M62">IF(ISNUMBER(B14)=TRUE,B14/B$16,"")</f>
      </c>
      <c r="C62" s="15">
        <f t="shared" si="11"/>
        <v>0.004106326265349147</v>
      </c>
      <c r="D62" s="15">
        <f t="shared" si="11"/>
        <v>0.0793446055725643</v>
      </c>
      <c r="E62" s="15">
        <f t="shared" si="11"/>
        <v>0.5979647648200165</v>
      </c>
      <c r="F62" s="15">
        <f t="shared" si="11"/>
      </c>
      <c r="G62" s="15">
        <f t="shared" si="11"/>
      </c>
      <c r="H62" s="15">
        <f t="shared" si="11"/>
        <v>0.8230453973813151</v>
      </c>
      <c r="I62" s="15">
        <f t="shared" si="11"/>
        <v>0.9299883681528199</v>
      </c>
      <c r="J62" s="15">
        <f t="shared" si="11"/>
        <v>0.0035849088867227945</v>
      </c>
      <c r="K62" s="15">
        <f t="shared" si="11"/>
        <v>0.008084926256743159</v>
      </c>
      <c r="L62" s="15">
        <f t="shared" si="11"/>
        <v>0.013297659658902821</v>
      </c>
      <c r="M62" s="16">
        <f t="shared" si="11"/>
        <v>0.6826686839028017</v>
      </c>
      <c r="N62" s="15">
        <f t="shared" si="2"/>
        <v>0.0722514212990799</v>
      </c>
      <c r="O62" s="17">
        <f t="shared" si="2"/>
        <v>0.7151468607225857</v>
      </c>
    </row>
    <row r="63" spans="1:15" ht="19.5" customHeight="1">
      <c r="A63" s="4" t="s">
        <v>12</v>
      </c>
      <c r="B63" s="15">
        <f aca="true" t="shared" si="12" ref="B63:M63">IF(ISNUMBER(B15)=TRUE,B15/B$16,"")</f>
        <v>0.14410559196696687</v>
      </c>
      <c r="C63" s="15">
        <f t="shared" si="12"/>
        <v>0.10834005186889241</v>
      </c>
      <c r="D63" s="15">
        <f t="shared" si="12"/>
        <v>0.7740058984070662</v>
      </c>
      <c r="E63" s="15">
        <f t="shared" si="12"/>
        <v>0.07893193333000481</v>
      </c>
      <c r="F63" s="15">
        <f t="shared" si="12"/>
        <v>0.3807858469835588</v>
      </c>
      <c r="G63" s="15">
        <f t="shared" si="12"/>
        <v>7.768835877470217</v>
      </c>
      <c r="H63" s="15">
        <f t="shared" si="12"/>
        <v>0.0002148820037360626</v>
      </c>
      <c r="I63" s="15">
        <f t="shared" si="12"/>
        <v>0.01711719914816239</v>
      </c>
      <c r="J63" s="15">
        <f t="shared" si="12"/>
        <v>0.1645424575857376</v>
      </c>
      <c r="K63" s="15">
        <f t="shared" si="12"/>
        <v>0.18716336561801877</v>
      </c>
      <c r="L63" s="15">
        <f t="shared" si="12"/>
        <v>0.2415654041409378</v>
      </c>
      <c r="M63" s="16">
        <f t="shared" si="12"/>
        <v>-2.1671821931874717</v>
      </c>
      <c r="N63" s="15">
        <f t="shared" si="2"/>
        <v>0.7057495615932925</v>
      </c>
      <c r="O63" s="17">
        <f t="shared" si="2"/>
        <v>0.03974428892991642</v>
      </c>
    </row>
    <row r="64" spans="1:15" ht="19.5" customHeight="1">
      <c r="A64" s="6" t="s">
        <v>3</v>
      </c>
      <c r="B64" s="19">
        <f aca="true" t="shared" si="13" ref="B64:M64">IF(ISNUMBER(B16)=TRUE,B16/B$16,"")</f>
        <v>1</v>
      </c>
      <c r="C64" s="19">
        <f t="shared" si="13"/>
        <v>1</v>
      </c>
      <c r="D64" s="19">
        <f t="shared" si="13"/>
        <v>1</v>
      </c>
      <c r="E64" s="19">
        <f t="shared" si="13"/>
        <v>1</v>
      </c>
      <c r="F64" s="19">
        <f t="shared" si="13"/>
        <v>1</v>
      </c>
      <c r="G64" s="19">
        <f t="shared" si="13"/>
        <v>1</v>
      </c>
      <c r="H64" s="19">
        <f t="shared" si="13"/>
        <v>1</v>
      </c>
      <c r="I64" s="19">
        <f t="shared" si="13"/>
        <v>1</v>
      </c>
      <c r="J64" s="19">
        <f t="shared" si="13"/>
        <v>1</v>
      </c>
      <c r="K64" s="19">
        <f t="shared" si="13"/>
        <v>1</v>
      </c>
      <c r="L64" s="19">
        <f t="shared" si="13"/>
        <v>1</v>
      </c>
      <c r="M64" s="20">
        <f t="shared" si="13"/>
        <v>1</v>
      </c>
      <c r="N64" s="19">
        <f t="shared" si="2"/>
        <v>1</v>
      </c>
      <c r="O64" s="21">
        <f t="shared" si="2"/>
        <v>1</v>
      </c>
    </row>
  </sheetData>
  <sheetProtection/>
  <mergeCells count="2">
    <mergeCell ref="A1:O1"/>
    <mergeCell ref="A50:O50"/>
  </mergeCells>
  <printOptions/>
  <pageMargins left="0.31" right="0.2" top="0.45" bottom="0.52" header="0.38" footer="0.46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MORETTI MARCO</cp:lastModifiedBy>
  <cp:lastPrinted>2010-01-14T09:10:18Z</cp:lastPrinted>
  <dcterms:created xsi:type="dcterms:W3CDTF">1996-11-05T10:16:36Z</dcterms:created>
  <dcterms:modified xsi:type="dcterms:W3CDTF">2021-03-25T14:10:46Z</dcterms:modified>
  <cp:category/>
  <cp:version/>
  <cp:contentType/>
  <cp:contentStatus/>
</cp:coreProperties>
</file>