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RL_4 comb_inq" sheetId="1" r:id="rId1"/>
  </sheets>
  <definedNames>
    <definedName name="_xlnm.Print_Area" localSheetId="0">'RL_4 comb_inq'!$A$1:$O$60</definedName>
  </definedNames>
  <calcPr fullCalcOnLoad="1"/>
</workbook>
</file>

<file path=xl/sharedStrings.xml><?xml version="1.0" encoding="utf-8"?>
<sst xmlns="http://schemas.openxmlformats.org/spreadsheetml/2006/main" count="72" uniqueCount="32">
  <si>
    <t>Combustibile</t>
  </si>
  <si>
    <r>
      <t>SO</t>
    </r>
    <r>
      <rPr>
        <b/>
        <vertAlign val="subscript"/>
        <sz val="11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</si>
  <si>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</si>
  <si>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</si>
  <si>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1"/>
        <rFont val="Times New Roman"/>
        <family val="1"/>
      </rPr>
      <t>4</t>
    </r>
  </si>
  <si>
    <t>CO</t>
  </si>
  <si>
    <r>
      <t>CO</t>
    </r>
    <r>
      <rPr>
        <b/>
        <vertAlign val="subscript"/>
        <sz val="11"/>
        <rFont val="Times New Roman"/>
        <family val="1"/>
      </rPr>
      <t>2</t>
    </r>
  </si>
  <si>
    <r>
      <t>NH</t>
    </r>
    <r>
      <rPr>
        <b/>
        <vertAlign val="subscript"/>
        <sz val="11"/>
        <rFont val="Times New Roman"/>
        <family val="1"/>
      </rPr>
      <t>3</t>
    </r>
  </si>
  <si>
    <t>PM2.5</t>
  </si>
  <si>
    <t>PM10</t>
  </si>
  <si>
    <t>PTS</t>
  </si>
  <si>
    <t>Precurs. O3</t>
  </si>
  <si>
    <t>Tot. Acidif. (H+)</t>
  </si>
  <si>
    <t>t/anno</t>
  </si>
  <si>
    <t>kt/anno</t>
  </si>
  <si>
    <t>benzina verde</t>
  </si>
  <si>
    <t>carbone</t>
  </si>
  <si>
    <t>diesel</t>
  </si>
  <si>
    <t>gas di raffineria</t>
  </si>
  <si>
    <t>gasolio</t>
  </si>
  <si>
    <t>GPL</t>
  </si>
  <si>
    <t>kerosene</t>
  </si>
  <si>
    <t>legna e similari</t>
  </si>
  <si>
    <t>metano</t>
  </si>
  <si>
    <t>olio combust</t>
  </si>
  <si>
    <t>altro</t>
  </si>
  <si>
    <t>senza comb.</t>
  </si>
  <si>
    <t>Totale</t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</si>
  <si>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</si>
  <si>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</si>
  <si>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t>ARPA Lombardia - Regione Lombardia.   Emissioni in Lombardia nel 2003 ripartite per combustibile - dati finali aprile 2007</t>
  </si>
  <si>
    <t>Distribuzione percentuale delle emissioni in Lombardia nel 2003 - dati finali aprile 2007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</si>
</sst>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_-;_-@_-"/>
    <numFmt numFmtId="204" formatCode="_-* #,##0.000000_-;\-* #,##0.000000_-;_-* &quot;-&quot;_-;_-@_-"/>
    <numFmt numFmtId="205" formatCode="0.00000"/>
    <numFmt numFmtId="206" formatCode="0.00000000"/>
    <numFmt numFmtId="207" formatCode="0.0000000"/>
    <numFmt numFmtId="208" formatCode="0.000000"/>
    <numFmt numFmtId="209" formatCode="_-* #,##0.000_-;\-* #,##0.000_-;_-* &quot;-&quot;???_-;_-@_-"/>
    <numFmt numFmtId="210" formatCode="#,##0.000000"/>
    <numFmt numFmtId="211" formatCode="#,##0.0000000"/>
    <numFmt numFmtId="212" formatCode="&quot;IR£&quot;#,##0;\-&quot;IR£&quot;#,##0"/>
    <numFmt numFmtId="213" formatCode="&quot;IR£&quot;#,##0;[Red]\-&quot;IR£&quot;#,##0"/>
    <numFmt numFmtId="214" formatCode="&quot;IR£&quot;#,##0.00;\-&quot;IR£&quot;#,##0.00"/>
    <numFmt numFmtId="215" formatCode="&quot;IR£&quot;#,##0.00;[Red]\-&quot;IR£&quot;#,##0.00"/>
    <numFmt numFmtId="216" formatCode="_-&quot;IR£&quot;* #,##0_-;\-&quot;IR£&quot;* #,##0_-;_-&quot;IR£&quot;* &quot;-&quot;_-;_-@_-"/>
    <numFmt numFmtId="217" formatCode="_-&quot;IR£&quot;* #,##0.00_-;\-&quot;IR£&quot;* #,##0.00_-;_-&quot;IR£&quot;* &quot;-&quot;??_-;_-@_-"/>
    <numFmt numFmtId="218" formatCode="0\ %"/>
    <numFmt numFmtId="219" formatCode="#,##0.00_ ;\-#,##0.00\ "/>
    <numFmt numFmtId="220" formatCode="_(* #,##0.0_);_(* \(#,##0.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1" fontId="8" fillId="0" borderId="1" xfId="19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8" fillId="0" borderId="5" xfId="19" applyFont="1" applyBorder="1" applyAlignment="1">
      <alignment vertical="center" wrapText="1"/>
    </xf>
    <xf numFmtId="3" fontId="10" fillId="0" borderId="0" xfId="19" applyNumberFormat="1" applyFont="1" applyBorder="1" applyAlignment="1">
      <alignment horizontal="center" vertical="center"/>
    </xf>
    <xf numFmtId="3" fontId="10" fillId="0" borderId="6" xfId="19" applyNumberFormat="1" applyFont="1" applyBorder="1" applyAlignment="1">
      <alignment horizontal="center" vertical="center"/>
    </xf>
    <xf numFmtId="3" fontId="10" fillId="0" borderId="7" xfId="19" applyNumberFormat="1" applyFont="1" applyBorder="1" applyAlignment="1">
      <alignment horizontal="center" vertical="center"/>
    </xf>
    <xf numFmtId="185" fontId="10" fillId="0" borderId="0" xfId="19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218" fontId="10" fillId="0" borderId="6" xfId="19" applyNumberFormat="1" applyFont="1" applyBorder="1" applyAlignment="1">
      <alignment vertical="center"/>
    </xf>
    <xf numFmtId="218" fontId="10" fillId="0" borderId="0" xfId="19" applyNumberFormat="1" applyFont="1" applyBorder="1" applyAlignment="1">
      <alignment vertical="center"/>
    </xf>
    <xf numFmtId="218" fontId="10" fillId="0" borderId="7" xfId="19" applyNumberFormat="1" applyFont="1" applyBorder="1" applyAlignment="1">
      <alignment vertical="center"/>
    </xf>
    <xf numFmtId="218" fontId="10" fillId="0" borderId="8" xfId="19" applyNumberFormat="1" applyFont="1" applyBorder="1" applyAlignment="1">
      <alignment vertical="center"/>
    </xf>
    <xf numFmtId="218" fontId="10" fillId="0" borderId="9" xfId="19" applyNumberFormat="1" applyFont="1" applyBorder="1" applyAlignment="1">
      <alignment vertical="center"/>
    </xf>
    <xf numFmtId="218" fontId="10" fillId="0" borderId="10" xfId="19" applyNumberFormat="1" applyFont="1" applyBorder="1" applyAlignment="1">
      <alignment vertical="center"/>
    </xf>
    <xf numFmtId="218" fontId="5" fillId="0" borderId="2" xfId="0" applyNumberFormat="1" applyFont="1" applyBorder="1" applyAlignment="1">
      <alignment/>
    </xf>
    <xf numFmtId="218" fontId="5" fillId="0" borderId="3" xfId="0" applyNumberFormat="1" applyFont="1" applyBorder="1" applyAlignment="1">
      <alignment/>
    </xf>
    <xf numFmtId="218" fontId="5" fillId="0" borderId="4" xfId="0" applyNumberFormat="1" applyFont="1" applyBorder="1" applyAlignment="1">
      <alignment/>
    </xf>
    <xf numFmtId="3" fontId="10" fillId="0" borderId="10" xfId="19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"/>
          <c:y val="0.04375"/>
          <c:w val="0.76225"/>
          <c:h val="0.894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'RL_4 comb_inq'!$A$5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comb_inq'!$B$5:$O$5</c:f>
              <c:numCache/>
            </c:numRef>
          </c:val>
          <c:shape val="box"/>
        </c:ser>
        <c:ser>
          <c:idx val="2"/>
          <c:order val="1"/>
          <c:tx>
            <c:strRef>
              <c:f>'RL_4 comb_inq'!$A$6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comb_inq'!$B$6:$O$6</c:f>
              <c:numCache/>
            </c:numRef>
          </c:val>
          <c:shape val="box"/>
        </c:ser>
        <c:ser>
          <c:idx val="4"/>
          <c:order val="2"/>
          <c:tx>
            <c:strRef>
              <c:f>'RL_4 comb_inq'!$A$7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comb_inq'!$B$7:$O$7</c:f>
              <c:numCache/>
            </c:numRef>
          </c:val>
          <c:shape val="box"/>
        </c:ser>
        <c:ser>
          <c:idx val="5"/>
          <c:order val="3"/>
          <c:tx>
            <c:strRef>
              <c:f>'RL_4 comb_inq'!$A$8</c:f>
              <c:strCache>
                <c:ptCount val="1"/>
                <c:pt idx="0">
                  <c:v>gas di raffineria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comb_inq'!$B$8:$O$8</c:f>
              <c:numCache/>
            </c:numRef>
          </c:val>
          <c:shape val="box"/>
        </c:ser>
        <c:ser>
          <c:idx val="6"/>
          <c:order val="4"/>
          <c:tx>
            <c:strRef>
              <c:f>'RL_4 comb_inq'!$A$9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comb_inq'!$B$9:$O$9</c:f>
              <c:numCache/>
            </c:numRef>
          </c:val>
          <c:shape val="box"/>
        </c:ser>
        <c:ser>
          <c:idx val="7"/>
          <c:order val="5"/>
          <c:tx>
            <c:strRef>
              <c:f>'RL_4 comb_inq'!$A$10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comb_inq'!$B$10:$O$10</c:f>
              <c:numCache/>
            </c:numRef>
          </c:val>
          <c:shape val="box"/>
        </c:ser>
        <c:ser>
          <c:idx val="8"/>
          <c:order val="6"/>
          <c:tx>
            <c:strRef>
              <c:f>'RL_4 comb_inq'!$A$11</c:f>
              <c:strCache>
                <c:ptCount val="1"/>
                <c:pt idx="0">
                  <c:v>kerosene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comb_inq'!$B$11:$O$11</c:f>
              <c:numCache/>
            </c:numRef>
          </c:val>
          <c:shape val="box"/>
        </c:ser>
        <c:ser>
          <c:idx val="9"/>
          <c:order val="7"/>
          <c:tx>
            <c:strRef>
              <c:f>'RL_4 comb_inq'!$A$12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comb_inq'!$B$12:$O$12</c:f>
              <c:numCache/>
            </c:numRef>
          </c:val>
          <c:shape val="box"/>
        </c:ser>
        <c:ser>
          <c:idx val="10"/>
          <c:order val="8"/>
          <c:tx>
            <c:strRef>
              <c:f>'RL_4 comb_inq'!$A$13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comb_inq'!$B$13:$O$13</c:f>
              <c:numCache/>
            </c:numRef>
          </c:val>
          <c:shape val="box"/>
        </c:ser>
        <c:ser>
          <c:idx val="11"/>
          <c:order val="9"/>
          <c:tx>
            <c:strRef>
              <c:f>'RL_4 comb_inq'!$A$14</c:f>
              <c:strCache>
                <c:ptCount val="1"/>
                <c:pt idx="0">
                  <c:v>olio combust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comb_inq'!$B$14:$O$14</c:f>
              <c:numCache/>
            </c:numRef>
          </c:val>
          <c:shape val="box"/>
        </c:ser>
        <c:ser>
          <c:idx val="12"/>
          <c:order val="10"/>
          <c:tx>
            <c:strRef>
              <c:f>'RL_4 comb_inq'!$A$15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comb_inq'!$B$15:$O$15</c:f>
              <c:numCache/>
            </c:numRef>
          </c:val>
          <c:shape val="box"/>
        </c:ser>
        <c:ser>
          <c:idx val="13"/>
          <c:order val="11"/>
          <c:tx>
            <c:strRef>
              <c:f>'RL_4 comb_inq'!$A$16</c:f>
              <c:strCache>
                <c:ptCount val="1"/>
                <c:pt idx="0">
                  <c:v>senza comb.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comb_inq'!$B$16:$O$16</c:f>
              <c:numCache/>
            </c:numRef>
          </c:val>
          <c:shape val="box"/>
        </c:ser>
        <c:overlap val="100"/>
        <c:shape val="box"/>
        <c:axId val="15979674"/>
        <c:axId val="9599339"/>
      </c:bar3DChart>
      <c:catAx>
        <c:axId val="1597967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5979674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2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142875</xdr:rowOff>
    </xdr:from>
    <xdr:to>
      <xdr:col>14</xdr:col>
      <xdr:colOff>257175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19075" y="4333875"/>
        <a:ext cx="8896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workbookViewId="0" topLeftCell="A1">
      <selection activeCell="R24" sqref="R23:R24"/>
    </sheetView>
  </sheetViews>
  <sheetFormatPr defaultColWidth="9.140625" defaultRowHeight="12.75"/>
  <cols>
    <col min="1" max="1" width="14.421875" style="0" customWidth="1"/>
    <col min="2" max="2" width="8.8515625" style="0" customWidth="1"/>
    <col min="3" max="3" width="8.57421875" style="0" customWidth="1"/>
    <col min="6" max="6" width="10.140625" style="0" customWidth="1"/>
    <col min="9" max="9" width="9.00390625" style="0" bestFit="1" customWidth="1"/>
    <col min="10" max="10" width="9.28125" style="0" customWidth="1"/>
    <col min="11" max="11" width="8.421875" style="0" customWidth="1"/>
    <col min="12" max="12" width="8.57421875" style="0" customWidth="1"/>
    <col min="14" max="14" width="9.8515625" style="0" customWidth="1"/>
    <col min="17" max="17" width="10.28125" style="0" bestFit="1" customWidth="1"/>
  </cols>
  <sheetData>
    <row r="1" spans="1:15" ht="30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5" ht="4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28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29</v>
      </c>
      <c r="N3" s="3" t="s">
        <v>11</v>
      </c>
      <c r="O3" s="5" t="s">
        <v>12</v>
      </c>
    </row>
    <row r="4" spans="1:17" ht="15.75">
      <c r="A4" s="6"/>
      <c r="B4" s="7" t="s">
        <v>13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14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  <c r="M4" s="8" t="s">
        <v>14</v>
      </c>
      <c r="N4" s="7" t="s">
        <v>13</v>
      </c>
      <c r="O4" s="9" t="s">
        <v>14</v>
      </c>
      <c r="Q4" s="10"/>
    </row>
    <row r="5" spans="1:15" ht="18" customHeight="1">
      <c r="A5" s="11" t="s">
        <v>15</v>
      </c>
      <c r="B5" s="12">
        <v>723.8369099999996</v>
      </c>
      <c r="C5" s="12">
        <v>17987.747170000006</v>
      </c>
      <c r="D5" s="12">
        <v>72817.12964000004</v>
      </c>
      <c r="E5" s="12">
        <v>2782.5395000000003</v>
      </c>
      <c r="F5" s="12">
        <v>253281.14097999997</v>
      </c>
      <c r="G5" s="12">
        <v>7677.573870000001</v>
      </c>
      <c r="H5" s="12">
        <v>501.4603299999997</v>
      </c>
      <c r="I5" s="12">
        <v>3295.2432800000006</v>
      </c>
      <c r="J5" s="12">
        <v>910.1031500000003</v>
      </c>
      <c r="K5" s="12">
        <v>910.1031500000001</v>
      </c>
      <c r="L5" s="12">
        <v>910.0654300000002</v>
      </c>
      <c r="M5" s="13">
        <v>7891.458599999996</v>
      </c>
      <c r="N5" s="12">
        <v>122662.06184000005</v>
      </c>
      <c r="O5" s="14">
        <v>607.4979199999999</v>
      </c>
    </row>
    <row r="6" spans="1:17" ht="18" customHeight="1">
      <c r="A6" s="11" t="s">
        <v>16</v>
      </c>
      <c r="B6" s="12">
        <v>2015.7100200000002</v>
      </c>
      <c r="C6" s="12">
        <v>4056.8417200000004</v>
      </c>
      <c r="D6" s="12">
        <v>24.29661</v>
      </c>
      <c r="E6" s="12">
        <v>30.76146</v>
      </c>
      <c r="F6" s="12">
        <v>71.13959</v>
      </c>
      <c r="G6" s="12">
        <v>955.94348</v>
      </c>
      <c r="H6" s="12">
        <v>27.065200000000004</v>
      </c>
      <c r="I6" s="12">
        <v>34.82067</v>
      </c>
      <c r="J6" s="12">
        <v>39.3136</v>
      </c>
      <c r="K6" s="12">
        <v>66.71471</v>
      </c>
      <c r="L6" s="12">
        <v>89.64662</v>
      </c>
      <c r="M6" s="13">
        <v>964.97969</v>
      </c>
      <c r="N6" s="12">
        <v>4981.89952</v>
      </c>
      <c r="O6" s="14">
        <v>153.23483000000002</v>
      </c>
      <c r="Q6" s="10"/>
    </row>
    <row r="7" spans="1:15" ht="18" customHeight="1">
      <c r="A7" s="11" t="s">
        <v>17</v>
      </c>
      <c r="B7" s="12">
        <v>2658.3332700000014</v>
      </c>
      <c r="C7" s="12">
        <v>104511.21607999998</v>
      </c>
      <c r="D7" s="12">
        <v>9307.217469999996</v>
      </c>
      <c r="E7" s="12">
        <v>620.1984499999996</v>
      </c>
      <c r="F7" s="12">
        <v>32851.864259999995</v>
      </c>
      <c r="G7" s="12">
        <v>12219.024750000002</v>
      </c>
      <c r="H7" s="12">
        <v>1014.6889899999998</v>
      </c>
      <c r="I7" s="12">
        <v>42.29580999999999</v>
      </c>
      <c r="J7" s="12">
        <v>7062.3345</v>
      </c>
      <c r="K7" s="12">
        <v>7172.767570000001</v>
      </c>
      <c r="L7" s="12">
        <v>7492.0472</v>
      </c>
      <c r="M7" s="13">
        <v>12546.602480000016</v>
      </c>
      <c r="N7" s="12">
        <v>140433.28936</v>
      </c>
      <c r="O7" s="14">
        <v>2357.6348199999998</v>
      </c>
    </row>
    <row r="8" spans="1:15" ht="18" customHeight="1">
      <c r="A8" s="11" t="s">
        <v>18</v>
      </c>
      <c r="B8" s="12">
        <v>2437.39</v>
      </c>
      <c r="C8" s="12">
        <v>2984.3650000000002</v>
      </c>
      <c r="D8" s="12">
        <v>352.86030000000005</v>
      </c>
      <c r="E8" s="12">
        <v>41.998160000000006</v>
      </c>
      <c r="F8" s="12">
        <v>389.19800000000004</v>
      </c>
      <c r="G8" s="12">
        <v>1040.29432</v>
      </c>
      <c r="H8" s="12">
        <v>47.993959999999994</v>
      </c>
      <c r="I8" s="12"/>
      <c r="J8" s="12">
        <v>36.98431</v>
      </c>
      <c r="K8" s="12">
        <v>36.98431</v>
      </c>
      <c r="L8" s="12">
        <v>76.78706</v>
      </c>
      <c r="M8" s="13">
        <v>1056.05441</v>
      </c>
      <c r="N8" s="12">
        <v>4037.1853500000007</v>
      </c>
      <c r="O8" s="14">
        <v>141.04853</v>
      </c>
    </row>
    <row r="9" spans="1:15" ht="18" customHeight="1">
      <c r="A9" s="11" t="s">
        <v>19</v>
      </c>
      <c r="B9" s="12">
        <v>4061.212820000001</v>
      </c>
      <c r="C9" s="12">
        <v>7463.620040000001</v>
      </c>
      <c r="D9" s="12">
        <v>490.0660200000001</v>
      </c>
      <c r="E9" s="12">
        <v>288.66606000000013</v>
      </c>
      <c r="F9" s="12">
        <v>2218.7707200000004</v>
      </c>
      <c r="G9" s="12">
        <v>2846.494229999999</v>
      </c>
      <c r="H9" s="12">
        <v>539.0241200000002</v>
      </c>
      <c r="I9" s="12"/>
      <c r="J9" s="12">
        <v>753.58981</v>
      </c>
      <c r="K9" s="12">
        <v>783.9612700000001</v>
      </c>
      <c r="L9" s="12">
        <v>816.92704</v>
      </c>
      <c r="M9" s="13">
        <v>3019.6540800000002</v>
      </c>
      <c r="N9" s="12">
        <v>9843.788719999999</v>
      </c>
      <c r="O9" s="14">
        <v>289.17223</v>
      </c>
    </row>
    <row r="10" spans="1:15" ht="18" customHeight="1">
      <c r="A10" s="11" t="s">
        <v>20</v>
      </c>
      <c r="B10" s="15">
        <v>0</v>
      </c>
      <c r="C10" s="12">
        <v>2725.3200499999994</v>
      </c>
      <c r="D10" s="12">
        <v>1543.70208</v>
      </c>
      <c r="E10" s="12">
        <v>124.55671999999998</v>
      </c>
      <c r="F10" s="12">
        <v>6504.47941</v>
      </c>
      <c r="G10" s="12">
        <v>963.5369600000001</v>
      </c>
      <c r="H10" s="12">
        <v>150.64576999999997</v>
      </c>
      <c r="I10" s="15"/>
      <c r="J10" s="15">
        <v>1.95661</v>
      </c>
      <c r="K10" s="15">
        <v>1.95661</v>
      </c>
      <c r="L10" s="15">
        <v>1.95661</v>
      </c>
      <c r="M10" s="13">
        <v>1012.85272</v>
      </c>
      <c r="N10" s="12">
        <v>5585.829390000001</v>
      </c>
      <c r="O10" s="14">
        <v>59.24850999999998</v>
      </c>
    </row>
    <row r="11" spans="1:15" ht="18" customHeight="1">
      <c r="A11" s="11" t="s">
        <v>21</v>
      </c>
      <c r="B11" s="12">
        <v>185.09399</v>
      </c>
      <c r="C11" s="12">
        <v>1809.26819</v>
      </c>
      <c r="D11" s="12">
        <v>1096.9814000000001</v>
      </c>
      <c r="E11" s="15">
        <v>2.1128299999999998</v>
      </c>
      <c r="F11" s="12">
        <v>2395.7762199999997</v>
      </c>
      <c r="G11" s="12">
        <v>481.81263</v>
      </c>
      <c r="H11" s="15">
        <v>4.22591</v>
      </c>
      <c r="I11" s="12"/>
      <c r="J11" s="12">
        <v>16.34473</v>
      </c>
      <c r="K11" s="12">
        <v>17.76765</v>
      </c>
      <c r="L11" s="12">
        <v>17.76765</v>
      </c>
      <c r="M11" s="13">
        <v>483.16712999999993</v>
      </c>
      <c r="N11" s="12">
        <v>3567.8535899999997</v>
      </c>
      <c r="O11" s="14">
        <v>45.11778</v>
      </c>
    </row>
    <row r="12" spans="1:15" ht="18" customHeight="1">
      <c r="A12" s="11" t="s">
        <v>22</v>
      </c>
      <c r="B12" s="12">
        <v>423.08213</v>
      </c>
      <c r="C12" s="12">
        <v>3315.1345300000007</v>
      </c>
      <c r="D12" s="12">
        <v>37884.13019</v>
      </c>
      <c r="E12" s="12">
        <v>9799.095620000002</v>
      </c>
      <c r="F12" s="12">
        <v>161434.37526</v>
      </c>
      <c r="G12" s="12"/>
      <c r="H12" s="12">
        <v>483.90858000000003</v>
      </c>
      <c r="I12" s="12">
        <v>345.6491299999999</v>
      </c>
      <c r="J12" s="12">
        <v>6904.9053699999995</v>
      </c>
      <c r="K12" s="12">
        <v>7175.944789999999</v>
      </c>
      <c r="L12" s="12">
        <v>7560.718499999999</v>
      </c>
      <c r="M12" s="13">
        <v>355.7928500000001</v>
      </c>
      <c r="N12" s="12">
        <v>59823.56312000001</v>
      </c>
      <c r="O12" s="14">
        <v>105.62361</v>
      </c>
    </row>
    <row r="13" spans="1:15" ht="18" customHeight="1">
      <c r="A13" s="11" t="s">
        <v>23</v>
      </c>
      <c r="B13" s="12">
        <v>751.3188600000001</v>
      </c>
      <c r="C13" s="12">
        <v>40258.570249999975</v>
      </c>
      <c r="D13" s="12">
        <v>2332.2463599999996</v>
      </c>
      <c r="E13" s="12">
        <v>2928.735699999998</v>
      </c>
      <c r="F13" s="12">
        <v>15655.731000000003</v>
      </c>
      <c r="G13" s="12">
        <v>32683.180579999993</v>
      </c>
      <c r="H13" s="12">
        <v>1300.2426200000007</v>
      </c>
      <c r="I13" s="15">
        <v>2.553</v>
      </c>
      <c r="J13" s="12">
        <v>198.70198999999994</v>
      </c>
      <c r="K13" s="12">
        <v>224.59840999999997</v>
      </c>
      <c r="L13" s="12">
        <v>256.35511</v>
      </c>
      <c r="M13" s="13">
        <v>33147.75908999998</v>
      </c>
      <c r="N13" s="12">
        <v>53210.834460000035</v>
      </c>
      <c r="O13" s="14">
        <v>898.85049</v>
      </c>
    </row>
    <row r="14" spans="1:15" ht="18" customHeight="1">
      <c r="A14" s="11" t="s">
        <v>24</v>
      </c>
      <c r="B14" s="12">
        <v>29256.911999999982</v>
      </c>
      <c r="C14" s="12">
        <v>7344.993390000002</v>
      </c>
      <c r="D14" s="12">
        <v>570.9973700000005</v>
      </c>
      <c r="E14" s="12">
        <v>215.99493000000004</v>
      </c>
      <c r="F14" s="12">
        <v>936.6913499999999</v>
      </c>
      <c r="G14" s="12">
        <v>5455.905999999999</v>
      </c>
      <c r="H14" s="12">
        <v>504.10516000000007</v>
      </c>
      <c r="I14" s="15">
        <v>7.229</v>
      </c>
      <c r="J14" s="12">
        <v>783.31014</v>
      </c>
      <c r="K14" s="12">
        <v>1054.5502400000003</v>
      </c>
      <c r="L14" s="12">
        <v>1353.823080000001</v>
      </c>
      <c r="M14" s="13">
        <v>5616.714690000001</v>
      </c>
      <c r="N14" s="12">
        <v>9637.94895</v>
      </c>
      <c r="O14" s="14">
        <v>1074.3841299999997</v>
      </c>
    </row>
    <row r="15" spans="1:15" ht="18" customHeight="1">
      <c r="A15" s="11" t="s">
        <v>25</v>
      </c>
      <c r="B15" s="13">
        <v>2830.21487</v>
      </c>
      <c r="C15" s="12">
        <v>10571.32593</v>
      </c>
      <c r="D15" s="12">
        <v>556.6346600000002</v>
      </c>
      <c r="E15" s="12">
        <v>108572.02654</v>
      </c>
      <c r="F15" s="12">
        <v>4596.76786</v>
      </c>
      <c r="G15" s="12">
        <v>2139.2888000000003</v>
      </c>
      <c r="H15" s="12">
        <v>58.88517</v>
      </c>
      <c r="I15" s="12">
        <v>20.168</v>
      </c>
      <c r="J15" s="12">
        <v>60.04390000000001</v>
      </c>
      <c r="K15" s="12">
        <v>80.86183000000001</v>
      </c>
      <c r="L15" s="14">
        <v>98.81715000000003</v>
      </c>
      <c r="M15" s="12">
        <v>4437.5558</v>
      </c>
      <c r="N15" s="12">
        <v>15479.305109999996</v>
      </c>
      <c r="O15" s="14">
        <v>319.45113000000003</v>
      </c>
    </row>
    <row r="16" spans="1:15" ht="18" customHeight="1">
      <c r="A16" s="11" t="s">
        <v>26</v>
      </c>
      <c r="B16" s="12">
        <v>7087.074759999999</v>
      </c>
      <c r="C16" s="12">
        <v>7600.960199999998</v>
      </c>
      <c r="D16" s="12">
        <v>219169.1901100001</v>
      </c>
      <c r="E16" s="12">
        <v>326721.8627099997</v>
      </c>
      <c r="F16" s="12">
        <v>80769.28828999998</v>
      </c>
      <c r="G16" s="12">
        <v>6167.497850000001</v>
      </c>
      <c r="H16" s="12">
        <v>10968.645149999998</v>
      </c>
      <c r="I16" s="12">
        <v>96743.95809999997</v>
      </c>
      <c r="J16" s="12">
        <v>4631.562460000005</v>
      </c>
      <c r="K16" s="12">
        <v>7766.94363</v>
      </c>
      <c r="L16" s="12">
        <v>11101.496020000002</v>
      </c>
      <c r="M16" s="13">
        <v>17394.576740000004</v>
      </c>
      <c r="N16" s="12">
        <v>241901.08930999998</v>
      </c>
      <c r="O16" s="32">
        <v>6077.199039999996</v>
      </c>
    </row>
    <row r="17" spans="1:15" ht="18" customHeight="1">
      <c r="A17" s="16" t="s">
        <v>27</v>
      </c>
      <c r="B17" s="17">
        <f aca="true" t="shared" si="0" ref="B17:O17">SUM(B5:B16)</f>
        <v>52430.17962999998</v>
      </c>
      <c r="C17" s="17">
        <f t="shared" si="0"/>
        <v>210629.36254999996</v>
      </c>
      <c r="D17" s="17">
        <f t="shared" si="0"/>
        <v>346145.45221000013</v>
      </c>
      <c r="E17" s="17">
        <f t="shared" si="0"/>
        <v>452128.5486799997</v>
      </c>
      <c r="F17" s="17">
        <f t="shared" si="0"/>
        <v>561105.2229399999</v>
      </c>
      <c r="G17" s="17">
        <f t="shared" si="0"/>
        <v>72630.55347</v>
      </c>
      <c r="H17" s="17">
        <f t="shared" si="0"/>
        <v>15600.890959999999</v>
      </c>
      <c r="I17" s="17">
        <f t="shared" si="0"/>
        <v>100491.91698999997</v>
      </c>
      <c r="J17" s="17">
        <f t="shared" si="0"/>
        <v>21399.150570000005</v>
      </c>
      <c r="K17" s="17">
        <f t="shared" si="0"/>
        <v>25293.15417</v>
      </c>
      <c r="L17" s="17">
        <f t="shared" si="0"/>
        <v>29776.407470000002</v>
      </c>
      <c r="M17" s="18">
        <f t="shared" si="0"/>
        <v>87927.16828</v>
      </c>
      <c r="N17" s="17">
        <f t="shared" si="0"/>
        <v>671164.6487200002</v>
      </c>
      <c r="O17" s="19">
        <f t="shared" si="0"/>
        <v>12128.463019999996</v>
      </c>
    </row>
    <row r="18" spans="1:15" ht="18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ht="15.75" customHeight="1"/>
    <row r="45" spans="1:15" ht="16.5" customHeight="1">
      <c r="A45" s="33" t="s">
        <v>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ht="21" customHeight="1">
      <c r="P46" s="22"/>
    </row>
    <row r="47" spans="1:15" ht="42.75">
      <c r="A47" s="2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28</v>
      </c>
      <c r="I47" s="3" t="s">
        <v>7</v>
      </c>
      <c r="J47" s="3" t="s">
        <v>8</v>
      </c>
      <c r="K47" s="3" t="s">
        <v>9</v>
      </c>
      <c r="L47" s="3" t="s">
        <v>10</v>
      </c>
      <c r="M47" s="4" t="s">
        <v>29</v>
      </c>
      <c r="N47" s="3" t="s">
        <v>11</v>
      </c>
      <c r="O47" s="5" t="s">
        <v>12</v>
      </c>
    </row>
    <row r="48" spans="1:15" ht="18" customHeight="1">
      <c r="A48" s="11" t="s">
        <v>15</v>
      </c>
      <c r="B48" s="23">
        <f aca="true" t="shared" si="1" ref="B48:O48">IF(ISNUMBER(B5)=TRUE,B5/B$17,"")</f>
        <v>0.013805730117808486</v>
      </c>
      <c r="C48" s="24">
        <f t="shared" si="1"/>
        <v>0.08539999814000296</v>
      </c>
      <c r="D48" s="24">
        <f t="shared" si="1"/>
        <v>0.21036569793158288</v>
      </c>
      <c r="E48" s="24">
        <f t="shared" si="1"/>
        <v>0.006154310556419611</v>
      </c>
      <c r="F48" s="24">
        <f t="shared" si="1"/>
        <v>0.45139686929466316</v>
      </c>
      <c r="G48" s="24">
        <f t="shared" si="1"/>
        <v>0.10570721966439672</v>
      </c>
      <c r="H48" s="24">
        <f t="shared" si="1"/>
        <v>0.03214305716806316</v>
      </c>
      <c r="I48" s="24">
        <f t="shared" si="1"/>
        <v>0.03279112767176999</v>
      </c>
      <c r="J48" s="24">
        <f t="shared" si="1"/>
        <v>0.042529872717279545</v>
      </c>
      <c r="K48" s="24">
        <f t="shared" si="1"/>
        <v>0.035982192805334885</v>
      </c>
      <c r="L48" s="24">
        <f t="shared" si="1"/>
        <v>0.03056330522467827</v>
      </c>
      <c r="M48" s="23">
        <f t="shared" si="1"/>
        <v>0.08974994594241921</v>
      </c>
      <c r="N48" s="24">
        <f t="shared" si="1"/>
        <v>0.18276001585293988</v>
      </c>
      <c r="O48" s="25">
        <f t="shared" si="1"/>
        <v>0.05008861543282342</v>
      </c>
    </row>
    <row r="49" spans="1:15" ht="18" customHeight="1">
      <c r="A49" s="11" t="s">
        <v>16</v>
      </c>
      <c r="B49" s="23">
        <f aca="true" t="shared" si="2" ref="B49:O49">IF(ISNUMBER(B6)=TRUE,B6/B$17,"")</f>
        <v>0.03844560583665506</v>
      </c>
      <c r="C49" s="24">
        <f t="shared" si="2"/>
        <v>0.01926057065779218</v>
      </c>
      <c r="D49" s="24">
        <f t="shared" si="2"/>
        <v>7.019190876227284E-05</v>
      </c>
      <c r="E49" s="24">
        <f t="shared" si="2"/>
        <v>6.803697773522337E-05</v>
      </c>
      <c r="F49" s="24">
        <f t="shared" si="2"/>
        <v>0.00012678475817290172</v>
      </c>
      <c r="G49" s="24">
        <f t="shared" si="2"/>
        <v>0.013161726495652436</v>
      </c>
      <c r="H49" s="24">
        <f t="shared" si="2"/>
        <v>0.0017348496357928525</v>
      </c>
      <c r="I49" s="24">
        <f t="shared" si="2"/>
        <v>0.00034650219682310404</v>
      </c>
      <c r="J49" s="24">
        <f t="shared" si="2"/>
        <v>0.0018371570344065293</v>
      </c>
      <c r="K49" s="24">
        <f t="shared" si="2"/>
        <v>0.002637658773263232</v>
      </c>
      <c r="L49" s="24">
        <f t="shared" si="2"/>
        <v>0.0030106593648115466</v>
      </c>
      <c r="M49" s="23">
        <f t="shared" si="2"/>
        <v>0.010974761372128656</v>
      </c>
      <c r="N49" s="24">
        <f t="shared" si="2"/>
        <v>0.007422768063695163</v>
      </c>
      <c r="O49" s="25">
        <f t="shared" si="2"/>
        <v>0.012634315638124448</v>
      </c>
    </row>
    <row r="50" spans="1:15" ht="18" customHeight="1">
      <c r="A50" s="11" t="s">
        <v>17</v>
      </c>
      <c r="B50" s="23">
        <f aca="true" t="shared" si="3" ref="B50:O50">IF(ISNUMBER(B7)=TRUE,B7/B$17,"")</f>
        <v>0.05070234908138541</v>
      </c>
      <c r="C50" s="24">
        <f t="shared" si="3"/>
        <v>0.49618540746041867</v>
      </c>
      <c r="D50" s="24">
        <f t="shared" si="3"/>
        <v>0.02688816915137015</v>
      </c>
      <c r="E50" s="24">
        <f t="shared" si="3"/>
        <v>0.0013717303448558692</v>
      </c>
      <c r="F50" s="24">
        <f t="shared" si="3"/>
        <v>0.058548491293428775</v>
      </c>
      <c r="G50" s="24">
        <f t="shared" si="3"/>
        <v>0.16823532475278552</v>
      </c>
      <c r="H50" s="24">
        <f t="shared" si="3"/>
        <v>0.06504045138201515</v>
      </c>
      <c r="I50" s="24">
        <f t="shared" si="3"/>
        <v>0.00042088768198350596</v>
      </c>
      <c r="J50" s="24">
        <f t="shared" si="3"/>
        <v>0.33002873066844346</v>
      </c>
      <c r="K50" s="24">
        <f t="shared" si="3"/>
        <v>0.28358533387297186</v>
      </c>
      <c r="L50" s="24">
        <f t="shared" si="3"/>
        <v>0.25161017854649875</v>
      </c>
      <c r="M50" s="23">
        <f t="shared" si="3"/>
        <v>0.14269312574750437</v>
      </c>
      <c r="N50" s="24">
        <f t="shared" si="3"/>
        <v>0.20923820947337568</v>
      </c>
      <c r="O50" s="25">
        <f t="shared" si="3"/>
        <v>0.19438858956095498</v>
      </c>
    </row>
    <row r="51" spans="1:15" ht="18" customHeight="1">
      <c r="A51" s="11" t="s">
        <v>18</v>
      </c>
      <c r="B51" s="23">
        <f aca="true" t="shared" si="4" ref="B51:O51">IF(ISNUMBER(B8)=TRUE,B8/B$17,"")</f>
        <v>0.046488301531687905</v>
      </c>
      <c r="C51" s="24">
        <f t="shared" si="4"/>
        <v>0.014168798518257685</v>
      </c>
      <c r="D51" s="24">
        <f t="shared" si="4"/>
        <v>0.0010193989195788312</v>
      </c>
      <c r="E51" s="24">
        <f t="shared" si="4"/>
        <v>9.288986533280115E-05</v>
      </c>
      <c r="F51" s="24">
        <f t="shared" si="4"/>
        <v>0.0006936274767872153</v>
      </c>
      <c r="G51" s="24">
        <f t="shared" si="4"/>
        <v>0.014323095037816183</v>
      </c>
      <c r="H51" s="24">
        <f t="shared" si="4"/>
        <v>0.003076360197828086</v>
      </c>
      <c r="I51" s="24">
        <f t="shared" si="4"/>
      </c>
      <c r="J51" s="24">
        <f t="shared" si="4"/>
        <v>0.0017283073867356779</v>
      </c>
      <c r="K51" s="24">
        <f t="shared" si="4"/>
        <v>0.0014622260929349326</v>
      </c>
      <c r="L51" s="24">
        <f t="shared" si="4"/>
        <v>0.002578788595547117</v>
      </c>
      <c r="M51" s="23">
        <f t="shared" si="4"/>
        <v>0.01201055863231082</v>
      </c>
      <c r="N51" s="24">
        <f t="shared" si="4"/>
        <v>0.006015193675202422</v>
      </c>
      <c r="O51" s="25">
        <f t="shared" si="4"/>
        <v>0.011629546939905668</v>
      </c>
    </row>
    <row r="52" spans="1:15" ht="18" customHeight="1">
      <c r="A52" s="11" t="s">
        <v>19</v>
      </c>
      <c r="B52" s="23">
        <f aca="true" t="shared" si="5" ref="B52:O52">IF(ISNUMBER(B9)=TRUE,B9/B$17,"")</f>
        <v>0.07745944890252139</v>
      </c>
      <c r="C52" s="24">
        <f t="shared" si="5"/>
        <v>0.03543485081871365</v>
      </c>
      <c r="D52" s="24">
        <f t="shared" si="5"/>
        <v>0.0014157806115063039</v>
      </c>
      <c r="E52" s="24">
        <f t="shared" si="5"/>
        <v>0.0006384601477671952</v>
      </c>
      <c r="F52" s="24">
        <f t="shared" si="5"/>
        <v>0.003954286342897325</v>
      </c>
      <c r="G52" s="24">
        <f t="shared" si="5"/>
        <v>0.03919141592629803</v>
      </c>
      <c r="H52" s="24">
        <f t="shared" si="5"/>
        <v>0.03455085490835327</v>
      </c>
      <c r="I52" s="24">
        <f t="shared" si="5"/>
      </c>
      <c r="J52" s="24">
        <f t="shared" si="5"/>
        <v>0.03521587492619806</v>
      </c>
      <c r="K52" s="24">
        <f t="shared" si="5"/>
        <v>0.030994998280200657</v>
      </c>
      <c r="L52" s="24">
        <f t="shared" si="5"/>
        <v>0.027435379530692593</v>
      </c>
      <c r="M52" s="23">
        <f t="shared" si="5"/>
        <v>0.03434267404568349</v>
      </c>
      <c r="N52" s="24">
        <f t="shared" si="5"/>
        <v>0.014666727067305178</v>
      </c>
      <c r="O52" s="25">
        <f t="shared" si="5"/>
        <v>0.023842446443803407</v>
      </c>
    </row>
    <row r="53" spans="1:15" ht="18" customHeight="1">
      <c r="A53" s="11" t="s">
        <v>20</v>
      </c>
      <c r="B53" s="23">
        <f aca="true" t="shared" si="6" ref="B53:O53">IF(ISNUMBER(B10)=TRUE,B10/B$17,"")</f>
        <v>0</v>
      </c>
      <c r="C53" s="24">
        <f t="shared" si="6"/>
        <v>0.012938936988678646</v>
      </c>
      <c r="D53" s="24">
        <f t="shared" si="6"/>
        <v>0.00445969193049939</v>
      </c>
      <c r="E53" s="24">
        <f t="shared" si="6"/>
        <v>0.0002754896154282811</v>
      </c>
      <c r="F53" s="24">
        <f t="shared" si="6"/>
        <v>0.011592263169319201</v>
      </c>
      <c r="G53" s="24">
        <f t="shared" si="6"/>
        <v>0.013266275884817378</v>
      </c>
      <c r="H53" s="24">
        <f t="shared" si="6"/>
        <v>0.009656228633752336</v>
      </c>
      <c r="I53" s="24">
        <f t="shared" si="6"/>
      </c>
      <c r="J53" s="24">
        <f t="shared" si="6"/>
        <v>9.143400312080703E-05</v>
      </c>
      <c r="K53" s="24">
        <f t="shared" si="6"/>
        <v>7.735729545035228E-05</v>
      </c>
      <c r="L53" s="24">
        <f t="shared" si="6"/>
        <v>6.571007607184655E-05</v>
      </c>
      <c r="M53" s="23">
        <f t="shared" si="6"/>
        <v>0.011519223691756083</v>
      </c>
      <c r="N53" s="24">
        <f t="shared" si="6"/>
        <v>0.008322591782289066</v>
      </c>
      <c r="O53" s="25">
        <f t="shared" si="6"/>
        <v>0.004885079824401361</v>
      </c>
    </row>
    <row r="54" spans="1:15" ht="18" customHeight="1">
      <c r="A54" s="11" t="s">
        <v>21</v>
      </c>
      <c r="B54" s="23">
        <f aca="true" t="shared" si="7" ref="B54:O54">IF(ISNUMBER(B11)=TRUE,B11/B$17,"")</f>
        <v>0.0035302947902564733</v>
      </c>
      <c r="C54" s="24">
        <f t="shared" si="7"/>
        <v>0.008589819425439838</v>
      </c>
      <c r="D54" s="24">
        <f t="shared" si="7"/>
        <v>0.0031691342266559133</v>
      </c>
      <c r="E54" s="24">
        <f t="shared" si="7"/>
        <v>4.673073633966398E-06</v>
      </c>
      <c r="F54" s="24">
        <f t="shared" si="7"/>
        <v>0.004269744999782661</v>
      </c>
      <c r="G54" s="24">
        <f t="shared" si="7"/>
        <v>0.006633745813309992</v>
      </c>
      <c r="H54" s="24">
        <f t="shared" si="7"/>
        <v>0.00027087619616309404</v>
      </c>
      <c r="I54" s="24">
        <f t="shared" si="7"/>
      </c>
      <c r="J54" s="24">
        <f t="shared" si="7"/>
        <v>0.0007638027475218609</v>
      </c>
      <c r="K54" s="24">
        <f t="shared" si="7"/>
        <v>0.0007024687344480769</v>
      </c>
      <c r="L54" s="24">
        <f t="shared" si="7"/>
        <v>0.0005967022723577741</v>
      </c>
      <c r="M54" s="23">
        <f t="shared" si="7"/>
        <v>0.005495083481608058</v>
      </c>
      <c r="N54" s="24">
        <f t="shared" si="7"/>
        <v>0.005315914055968783</v>
      </c>
      <c r="O54" s="25">
        <f t="shared" si="7"/>
        <v>0.0037199915542142636</v>
      </c>
    </row>
    <row r="55" spans="1:15" ht="18" customHeight="1">
      <c r="A55" s="11" t="s">
        <v>22</v>
      </c>
      <c r="B55" s="23">
        <f aca="true" t="shared" si="8" ref="B55:O55">IF(ISNUMBER(B12)=TRUE,B12/B$17,"")</f>
        <v>0.008069438880158195</v>
      </c>
      <c r="C55" s="24">
        <f t="shared" si="8"/>
        <v>0.015739185125307694</v>
      </c>
      <c r="D55" s="24">
        <f t="shared" si="8"/>
        <v>0.10944569673853867</v>
      </c>
      <c r="E55" s="24">
        <f t="shared" si="8"/>
        <v>0.02167325122160213</v>
      </c>
      <c r="F55" s="24">
        <f t="shared" si="8"/>
        <v>0.28770784633609175</v>
      </c>
      <c r="G55" s="24">
        <f t="shared" si="8"/>
      </c>
      <c r="H55" s="24">
        <f t="shared" si="8"/>
        <v>0.0310180092432362</v>
      </c>
      <c r="I55" s="24">
        <f t="shared" si="8"/>
        <v>0.0034395714635874217</v>
      </c>
      <c r="J55" s="24">
        <f t="shared" si="8"/>
        <v>0.322671937253442</v>
      </c>
      <c r="K55" s="24">
        <f t="shared" si="8"/>
        <v>0.2837109496810535</v>
      </c>
      <c r="L55" s="24">
        <f t="shared" si="8"/>
        <v>0.2539164104204811</v>
      </c>
      <c r="M55" s="23">
        <f t="shared" si="8"/>
        <v>0.004046449544093064</v>
      </c>
      <c r="N55" s="24">
        <f t="shared" si="8"/>
        <v>0.0891339602496816</v>
      </c>
      <c r="O55" s="25">
        <f t="shared" si="8"/>
        <v>0.008708738265172204</v>
      </c>
    </row>
    <row r="56" spans="1:15" ht="18" customHeight="1">
      <c r="A56" s="11" t="s">
        <v>23</v>
      </c>
      <c r="B56" s="23">
        <f aca="true" t="shared" si="9" ref="B56:O56">IF(ISNUMBER(B13)=TRUE,B13/B$17,"")</f>
        <v>0.014329892922398146</v>
      </c>
      <c r="C56" s="24">
        <f t="shared" si="9"/>
        <v>0.191134653604828</v>
      </c>
      <c r="D56" s="24">
        <f t="shared" si="9"/>
        <v>0.006737763980747227</v>
      </c>
      <c r="E56" s="24">
        <f t="shared" si="9"/>
        <v>0.006477661515846573</v>
      </c>
      <c r="F56" s="24">
        <f t="shared" si="9"/>
        <v>0.02790159556521202</v>
      </c>
      <c r="G56" s="24">
        <f t="shared" si="9"/>
        <v>0.44999217297028804</v>
      </c>
      <c r="H56" s="24">
        <f t="shared" si="9"/>
        <v>0.0833441258793338</v>
      </c>
      <c r="I56" s="24">
        <f t="shared" si="9"/>
        <v>2.54050283492358E-05</v>
      </c>
      <c r="J56" s="24">
        <f t="shared" si="9"/>
        <v>0.009285508289219906</v>
      </c>
      <c r="K56" s="24">
        <f t="shared" si="9"/>
        <v>0.008879810263695552</v>
      </c>
      <c r="L56" s="24">
        <f t="shared" si="9"/>
        <v>0.00860933644390379</v>
      </c>
      <c r="M56" s="23">
        <f t="shared" si="9"/>
        <v>0.3769910909042638</v>
      </c>
      <c r="N56" s="24">
        <f t="shared" si="9"/>
        <v>0.07928134260569317</v>
      </c>
      <c r="O56" s="25">
        <f t="shared" si="9"/>
        <v>0.0741108323880597</v>
      </c>
    </row>
    <row r="57" spans="1:15" ht="18" customHeight="1">
      <c r="A57" s="11" t="s">
        <v>24</v>
      </c>
      <c r="B57" s="23">
        <f aca="true" t="shared" si="10" ref="B57:O57">IF(ISNUMBER(B14)=TRUE,B14/B$17,"")</f>
        <v>0.5580166271881223</v>
      </c>
      <c r="C57" s="24">
        <f t="shared" si="10"/>
        <v>0.03487164990235595</v>
      </c>
      <c r="D57" s="24">
        <f t="shared" si="10"/>
        <v>0.0016495879589184573</v>
      </c>
      <c r="E57" s="24">
        <f t="shared" si="10"/>
        <v>0.0004777290233731148</v>
      </c>
      <c r="F57" s="24">
        <f t="shared" si="10"/>
        <v>0.001669368438761017</v>
      </c>
      <c r="G57" s="24">
        <f t="shared" si="10"/>
        <v>0.0751186069682583</v>
      </c>
      <c r="H57" s="24">
        <f t="shared" si="10"/>
        <v>0.032312587870302</v>
      </c>
      <c r="I57" s="24">
        <f t="shared" si="10"/>
        <v>7.19361339352235E-05</v>
      </c>
      <c r="J57" s="24">
        <f t="shared" si="10"/>
        <v>0.036604730521319934</v>
      </c>
      <c r="K57" s="24">
        <f t="shared" si="10"/>
        <v>0.04169310924656417</v>
      </c>
      <c r="L57" s="24">
        <f t="shared" si="10"/>
        <v>0.04546630016948787</v>
      </c>
      <c r="M57" s="23">
        <f t="shared" si="10"/>
        <v>0.06387917181767792</v>
      </c>
      <c r="N57" s="24">
        <f t="shared" si="10"/>
        <v>0.01436003664433287</v>
      </c>
      <c r="O57" s="25">
        <f t="shared" si="10"/>
        <v>0.08858370003093764</v>
      </c>
    </row>
    <row r="58" spans="1:15" ht="18" customHeight="1">
      <c r="A58" s="11" t="s">
        <v>25</v>
      </c>
      <c r="B58" s="23">
        <f aca="true" t="shared" si="11" ref="B58:O58">IF(ISNUMBER(B15)=TRUE,B15/B$17,"")</f>
        <v>0.053980644162824526</v>
      </c>
      <c r="C58" s="24">
        <f t="shared" si="11"/>
        <v>0.05018923193811851</v>
      </c>
      <c r="D58" s="24">
        <f t="shared" si="11"/>
        <v>0.0016080946794074882</v>
      </c>
      <c r="E58" s="24">
        <f t="shared" si="11"/>
        <v>0.24013530412308332</v>
      </c>
      <c r="F58" s="24">
        <f t="shared" si="11"/>
        <v>0.00819234552106734</v>
      </c>
      <c r="G58" s="24">
        <f t="shared" si="11"/>
        <v>0.02945439209524449</v>
      </c>
      <c r="H58" s="24">
        <f t="shared" si="11"/>
        <v>0.0037744748137128192</v>
      </c>
      <c r="I58" s="24">
        <f t="shared" si="11"/>
        <v>0.00020069275822459366</v>
      </c>
      <c r="J58" s="24">
        <f t="shared" si="11"/>
        <v>0.002805901094232078</v>
      </c>
      <c r="K58" s="24">
        <f t="shared" si="11"/>
        <v>0.003196984822711813</v>
      </c>
      <c r="L58" s="24">
        <f t="shared" si="11"/>
        <v>0.003318639097062303</v>
      </c>
      <c r="M58" s="23">
        <f t="shared" si="11"/>
        <v>0.050468539892798654</v>
      </c>
      <c r="N58" s="24">
        <f t="shared" si="11"/>
        <v>0.023063349864330725</v>
      </c>
      <c r="O58" s="25">
        <f t="shared" si="11"/>
        <v>0.026338962280152145</v>
      </c>
    </row>
    <row r="59" spans="1:15" ht="18" customHeight="1">
      <c r="A59" s="11" t="s">
        <v>26</v>
      </c>
      <c r="B59" s="26">
        <f aca="true" t="shared" si="12" ref="B59:O59">IF(ISNUMBER(B16)=TRUE,B16/B$17,"")</f>
        <v>0.1351716665861822</v>
      </c>
      <c r="C59" s="27">
        <f t="shared" si="12"/>
        <v>0.036086897420086216</v>
      </c>
      <c r="D59" s="27">
        <f t="shared" si="12"/>
        <v>0.6331707919624325</v>
      </c>
      <c r="E59" s="27">
        <f t="shared" si="12"/>
        <v>0.722630463534922</v>
      </c>
      <c r="F59" s="27">
        <f t="shared" si="12"/>
        <v>0.1439467768038167</v>
      </c>
      <c r="G59" s="27">
        <f t="shared" si="12"/>
        <v>0.08491602439113288</v>
      </c>
      <c r="H59" s="27">
        <f t="shared" si="12"/>
        <v>0.7030781240714472</v>
      </c>
      <c r="I59" s="27">
        <f t="shared" si="12"/>
        <v>0.962703877065327</v>
      </c>
      <c r="J59" s="27">
        <f t="shared" si="12"/>
        <v>0.2164367433580801</v>
      </c>
      <c r="K59" s="27">
        <f t="shared" si="12"/>
        <v>0.3070769101313709</v>
      </c>
      <c r="L59" s="27">
        <f t="shared" si="12"/>
        <v>0.3728285902584071</v>
      </c>
      <c r="M59" s="26">
        <f t="shared" si="12"/>
        <v>0.19782937492775587</v>
      </c>
      <c r="N59" s="27">
        <f t="shared" si="12"/>
        <v>0.3604198906651853</v>
      </c>
      <c r="O59" s="28">
        <f t="shared" si="12"/>
        <v>0.5010691816414508</v>
      </c>
    </row>
    <row r="60" spans="1:15" ht="18" customHeight="1">
      <c r="A60" s="16" t="s">
        <v>27</v>
      </c>
      <c r="B60" s="29">
        <f aca="true" t="shared" si="13" ref="B60:O60">IF(ISNUMBER(B17)=TRUE,B17/B$17,"")</f>
        <v>1</v>
      </c>
      <c r="C60" s="29">
        <f t="shared" si="13"/>
        <v>1</v>
      </c>
      <c r="D60" s="29">
        <f t="shared" si="13"/>
        <v>1</v>
      </c>
      <c r="E60" s="29">
        <f t="shared" si="13"/>
        <v>1</v>
      </c>
      <c r="F60" s="29">
        <f t="shared" si="13"/>
        <v>1</v>
      </c>
      <c r="G60" s="29">
        <f t="shared" si="13"/>
        <v>1</v>
      </c>
      <c r="H60" s="29">
        <f t="shared" si="13"/>
        <v>1</v>
      </c>
      <c r="I60" s="29">
        <f t="shared" si="13"/>
        <v>1</v>
      </c>
      <c r="J60" s="29">
        <f t="shared" si="13"/>
        <v>1</v>
      </c>
      <c r="K60" s="29">
        <f t="shared" si="13"/>
        <v>1</v>
      </c>
      <c r="L60" s="29">
        <f t="shared" si="13"/>
        <v>1</v>
      </c>
      <c r="M60" s="30">
        <f t="shared" si="13"/>
        <v>1</v>
      </c>
      <c r="N60" s="29">
        <f t="shared" si="13"/>
        <v>1</v>
      </c>
      <c r="O60" s="31">
        <f t="shared" si="13"/>
        <v>1</v>
      </c>
    </row>
    <row r="61" ht="18" customHeight="1"/>
  </sheetData>
  <mergeCells count="2">
    <mergeCell ref="A45:O45"/>
    <mergeCell ref="A1:O1"/>
  </mergeCells>
  <printOptions/>
  <pageMargins left="0.37" right="0.24" top="0.59" bottom="0.59" header="0.5" footer="0.5"/>
  <pageSetup horizontalDpi="300" verticalDpi="300" orientation="portrait" paperSize="9" scale="70" r:id="rId2"/>
  <ignoredErrors>
    <ignoredError sqref="G17:H1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cp:lastPrinted>2007-04-04T07:17:30Z</cp:lastPrinted>
  <dcterms:created xsi:type="dcterms:W3CDTF">2005-11-24T08:50:53Z</dcterms:created>
  <dcterms:modified xsi:type="dcterms:W3CDTF">2007-04-04T07:17:36Z</dcterms:modified>
  <cp:category/>
  <cp:version/>
  <cp:contentType/>
  <cp:contentStatus/>
</cp:coreProperties>
</file>