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<sst xmlns="http://schemas.openxmlformats.org/spreadsheetml/2006/main" count="68" uniqueCount="46">
  <si>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</si>
  <si>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</si>
  <si>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</si>
  <si>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</si>
  <si>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</si>
  <si>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</si>
  <si>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</si>
  <si>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</si>
  <si>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</si>
  <si>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</si>
  <si>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</si>
  <si>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</si>
  <si>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</si>
  <si>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</si>
  <si>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</si>
  <si>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</si>
  <si>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</si>
  <si>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</si>
  <si>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</si>
  <si>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</si>
  <si>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</si>
  <si>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</si>
  <si>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</si>
  <si>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</si>
  <si>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</si>
  <si>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</si>
  <si>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</si>
  <si>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</si>
  <si>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</si>
  <si>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</si>
  <si>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</si>
  <si>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</si>
  <si>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</si>
  <si>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</si>
  <si>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</si>
  <si>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</si>
  <si>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</si>
  <si>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</si>
  <si>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</si>
  <si>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</si>
  <si>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</si>
  <si>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</si>
  <si>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</si>
  <si>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</si>
  <si>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Distribuzione percentuale delle emissioni in Lombardia nel 2008 - dati finali</t>
  </si>
  <si>
    <t>Emissioni in Lombardia nel 2008 ripartite per macrosettore - dati finali (Fonte: INEMAR ARPA LOMBARDIA)</t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</si>
</sst>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.5"/>
      <name val="Times New Roman"/>
      <family val="1"/>
    </font>
    <font>
      <sz val="24"/>
      <name val="Times New Roman"/>
      <family val="1"/>
    </font>
    <font>
      <b/>
      <sz val="8.75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0" applyFont="1" applyBorder="1" applyAlignment="1">
      <alignment horizontal="center" wrapText="1"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41" fontId="9" fillId="0" borderId="7" xfId="19" applyFont="1" applyBorder="1" applyAlignment="1">
      <alignment vertical="center" wrapText="1"/>
    </xf>
    <xf numFmtId="3" fontId="10" fillId="0" borderId="8" xfId="20" applyNumberFormat="1" applyFont="1" applyFill="1" applyBorder="1" applyAlignment="1">
      <alignment horizontal="center" vertical="center"/>
      <protection/>
    </xf>
    <xf numFmtId="3" fontId="10" fillId="0" borderId="6" xfId="20" applyNumberFormat="1" applyFont="1" applyFill="1" applyBorder="1" applyAlignment="1">
      <alignment horizontal="center" vertical="center"/>
      <protection/>
    </xf>
    <xf numFmtId="3" fontId="10" fillId="0" borderId="3" xfId="20" applyNumberFormat="1" applyFont="1" applyFill="1" applyBorder="1" applyAlignment="1">
      <alignment horizontal="center" vertical="center"/>
      <protection/>
    </xf>
    <xf numFmtId="3" fontId="9" fillId="0" borderId="0" xfId="20" applyNumberFormat="1" applyFont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3" fontId="10" fillId="0" borderId="9" xfId="20" applyNumberFormat="1" applyFont="1" applyFill="1" applyBorder="1" applyAlignment="1">
      <alignment horizontal="center" vertical="center"/>
      <protection/>
    </xf>
    <xf numFmtId="3" fontId="10" fillId="0" borderId="0" xfId="20" applyNumberFormat="1" applyFont="1" applyFill="1" applyBorder="1" applyAlignment="1">
      <alignment horizontal="center" vertical="center"/>
      <protection/>
    </xf>
    <xf numFmtId="3" fontId="10" fillId="0" borderId="10" xfId="20" applyNumberFormat="1" applyFont="1" applyFill="1" applyBorder="1" applyAlignment="1">
      <alignment horizontal="center" vertical="center"/>
      <protection/>
    </xf>
    <xf numFmtId="191" fontId="10" fillId="0" borderId="9" xfId="20" applyNumberFormat="1" applyFont="1" applyFill="1" applyBorder="1" applyAlignment="1">
      <alignment horizontal="center" vertical="center"/>
      <protection/>
    </xf>
    <xf numFmtId="191" fontId="10" fillId="0" borderId="0" xfId="20" applyNumberFormat="1" applyFont="1" applyFill="1" applyBorder="1" applyAlignment="1">
      <alignment horizontal="center" vertical="center"/>
      <protection/>
    </xf>
    <xf numFmtId="191" fontId="10" fillId="0" borderId="10" xfId="20" applyNumberFormat="1" applyFont="1" applyFill="1" applyBorder="1" applyAlignment="1">
      <alignment horizontal="center" vertical="center"/>
      <protection/>
    </xf>
    <xf numFmtId="3" fontId="10" fillId="0" borderId="11" xfId="20" applyNumberFormat="1" applyFont="1" applyFill="1" applyBorder="1" applyAlignment="1">
      <alignment horizontal="center" vertical="center"/>
      <protection/>
    </xf>
    <xf numFmtId="3" fontId="10" fillId="0" borderId="12" xfId="20" applyNumberFormat="1" applyFont="1" applyFill="1" applyBorder="1" applyAlignment="1">
      <alignment horizontal="center" vertical="center"/>
      <protection/>
    </xf>
    <xf numFmtId="3" fontId="10" fillId="0" borderId="13" xfId="20" applyNumberFormat="1" applyFont="1" applyFill="1" applyBorder="1" applyAlignment="1">
      <alignment horizontal="center" vertical="center"/>
      <protection/>
    </xf>
    <xf numFmtId="191" fontId="10" fillId="0" borderId="13" xfId="20" applyNumberFormat="1" applyFont="1" applyFill="1" applyBorder="1" applyAlignment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3" fontId="11" fillId="0" borderId="4" xfId="20" applyNumberFormat="1" applyFont="1" applyBorder="1" applyAlignment="1">
      <alignment horizontal="center" vertical="center"/>
      <protection/>
    </xf>
    <xf numFmtId="3" fontId="11" fillId="0" borderId="2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7" fillId="0" borderId="0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>
      <alignment vertical="center"/>
      <protection/>
    </xf>
    <xf numFmtId="0" fontId="0" fillId="0" borderId="0" xfId="20" applyFont="1">
      <alignment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41" fontId="13" fillId="0" borderId="7" xfId="19" applyFont="1" applyBorder="1" applyAlignment="1">
      <alignment vertical="center" wrapText="1"/>
    </xf>
    <xf numFmtId="193" fontId="9" fillId="0" borderId="8" xfId="19" applyNumberFormat="1" applyFont="1" applyBorder="1" applyAlignment="1">
      <alignment horizontal="center" vertical="center"/>
    </xf>
    <xf numFmtId="193" fontId="9" fillId="0" borderId="6" xfId="19" applyNumberFormat="1" applyFont="1" applyBorder="1" applyAlignment="1">
      <alignment horizontal="center" vertical="center"/>
    </xf>
    <xf numFmtId="190" fontId="9" fillId="0" borderId="0" xfId="19" applyNumberFormat="1" applyFont="1" applyBorder="1" applyAlignment="1">
      <alignment horizontal="center" vertical="center"/>
    </xf>
    <xf numFmtId="193" fontId="9" fillId="0" borderId="9" xfId="19" applyNumberFormat="1" applyFont="1" applyBorder="1" applyAlignment="1">
      <alignment horizontal="center" vertical="center"/>
    </xf>
    <xf numFmtId="193" fontId="9" fillId="0" borderId="0" xfId="19" applyNumberFormat="1" applyFont="1" applyBorder="1" applyAlignment="1">
      <alignment horizontal="center" vertical="center"/>
    </xf>
    <xf numFmtId="193" fontId="9" fillId="0" borderId="10" xfId="19" applyNumberFormat="1" applyFont="1" applyBorder="1" applyAlignment="1">
      <alignment horizontal="center" vertical="center"/>
    </xf>
    <xf numFmtId="193" fontId="9" fillId="0" borderId="12" xfId="19" applyNumberFormat="1" applyFont="1" applyBorder="1" applyAlignment="1">
      <alignment horizontal="center" vertical="center"/>
    </xf>
    <xf numFmtId="193" fontId="7" fillId="0" borderId="2" xfId="20" applyNumberFormat="1" applyFont="1" applyBorder="1" applyAlignment="1">
      <alignment horizontal="center" vertical="center"/>
      <protection/>
    </xf>
    <xf numFmtId="193" fontId="7" fillId="0" borderId="5" xfId="20" applyNumberFormat="1" applyFont="1" applyBorder="1" applyAlignment="1">
      <alignment horizontal="center" vertical="center"/>
      <protection/>
    </xf>
    <xf numFmtId="190" fontId="7" fillId="0" borderId="0" xfId="20" applyNumberFormat="1" applyFont="1" applyBorder="1" applyAlignment="1">
      <alignment horizontal="center" vertical="center"/>
      <protection/>
    </xf>
    <xf numFmtId="193" fontId="0" fillId="0" borderId="0" xfId="20" applyNumberFormat="1">
      <alignment/>
      <protection/>
    </xf>
    <xf numFmtId="0" fontId="9" fillId="0" borderId="0" xfId="0" applyFont="1" applyAlignment="1">
      <alignment/>
    </xf>
    <xf numFmtId="0" fontId="7" fillId="0" borderId="4" xfId="20" applyFont="1" applyBorder="1" applyAlignment="1">
      <alignment horizontal="center" vertical="center" wrapText="1"/>
      <protection/>
    </xf>
    <xf numFmtId="194" fontId="9" fillId="0" borderId="6" xfId="19" applyNumberFormat="1" applyFont="1" applyBorder="1" applyAlignment="1">
      <alignment horizontal="center" vertical="center"/>
    </xf>
    <xf numFmtId="194" fontId="9" fillId="0" borderId="3" xfId="19" applyNumberFormat="1" applyFont="1" applyBorder="1" applyAlignment="1">
      <alignment horizontal="center" vertical="center"/>
    </xf>
    <xf numFmtId="194" fontId="9" fillId="0" borderId="9" xfId="19" applyNumberFormat="1" applyFont="1" applyBorder="1" applyAlignment="1">
      <alignment horizontal="center" vertical="center"/>
    </xf>
    <xf numFmtId="194" fontId="9" fillId="0" borderId="0" xfId="19" applyNumberFormat="1" applyFont="1" applyBorder="1" applyAlignment="1">
      <alignment horizontal="center" vertical="center"/>
    </xf>
    <xf numFmtId="194" fontId="9" fillId="0" borderId="10" xfId="19" applyNumberFormat="1" applyFont="1" applyBorder="1" applyAlignment="1">
      <alignment horizontal="center" vertical="center"/>
    </xf>
    <xf numFmtId="194" fontId="9" fillId="0" borderId="11" xfId="19" applyNumberFormat="1" applyFont="1" applyBorder="1" applyAlignment="1">
      <alignment horizontal="center" vertical="center"/>
    </xf>
    <xf numFmtId="194" fontId="9" fillId="0" borderId="12" xfId="19" applyNumberFormat="1" applyFont="1" applyBorder="1" applyAlignment="1">
      <alignment horizontal="center" vertical="center"/>
    </xf>
    <xf numFmtId="194" fontId="9" fillId="0" borderId="13" xfId="19" applyNumberFormat="1" applyFont="1" applyBorder="1" applyAlignment="1">
      <alignment horizontal="center" vertical="center"/>
    </xf>
    <xf numFmtId="193" fontId="7" fillId="0" borderId="4" xfId="20" applyNumberFormat="1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Normale_Cartel1" xfId="20"/>
    <cellStyle name="Percent" xfId="21"/>
    <cellStyle name="Currency" xfId="22"/>
    <cellStyle name="Valuta (0)_AC 21 a.c. BG mac_inq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03675"/>
          <c:w val="0.9505"/>
          <c:h val="0.75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7930351"/>
        <c:axId val="49376824"/>
      </c:bar3DChart>
      <c:catAx>
        <c:axId val="7930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/>
            </a:pPr>
          </a:p>
        </c:txPr>
        <c:crossAx val="49376824"/>
        <c:crosses val="autoZero"/>
        <c:auto val="1"/>
        <c:lblOffset val="100"/>
        <c:noMultiLvlLbl val="0"/>
      </c:catAx>
      <c:valAx>
        <c:axId val="493768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930351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79225"/>
          <c:w val="0.9647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35</v>
      </c>
      <c r="I3" s="5" t="s">
        <v>6</v>
      </c>
      <c r="J3" s="5" t="s">
        <v>7</v>
      </c>
      <c r="K3" s="5" t="s">
        <v>8</v>
      </c>
      <c r="L3" s="6" t="s">
        <v>9</v>
      </c>
      <c r="M3" s="7" t="s">
        <v>36</v>
      </c>
      <c r="N3" s="5" t="s">
        <v>10</v>
      </c>
      <c r="O3" s="8" t="s">
        <v>11</v>
      </c>
      <c r="P3" s="9"/>
    </row>
    <row r="4" spans="1:16" ht="15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12</v>
      </c>
      <c r="I4" s="11" t="s">
        <v>12</v>
      </c>
      <c r="J4" s="11" t="s">
        <v>12</v>
      </c>
      <c r="K4" s="11" t="s">
        <v>12</v>
      </c>
      <c r="L4" s="12" t="s">
        <v>12</v>
      </c>
      <c r="M4" s="13" t="s">
        <v>13</v>
      </c>
      <c r="N4" s="14" t="s">
        <v>12</v>
      </c>
      <c r="O4" s="12" t="s">
        <v>13</v>
      </c>
      <c r="P4" s="9"/>
    </row>
    <row r="5" spans="1:16" s="20" customFormat="1" ht="30" customHeight="1">
      <c r="A5" s="15" t="s">
        <v>14</v>
      </c>
      <c r="B5" s="16">
        <v>6641.60328</v>
      </c>
      <c r="C5" s="17">
        <v>11248.84494</v>
      </c>
      <c r="D5" s="17">
        <v>1398.08771</v>
      </c>
      <c r="E5" s="17">
        <v>857.53394</v>
      </c>
      <c r="F5" s="17">
        <v>3334.44123</v>
      </c>
      <c r="G5" s="17">
        <v>19006.94888</v>
      </c>
      <c r="H5" s="17">
        <v>267.91998</v>
      </c>
      <c r="I5" s="17">
        <v>11.42672</v>
      </c>
      <c r="J5" s="17">
        <v>472.52032</v>
      </c>
      <c r="K5" s="17">
        <v>481.81352</v>
      </c>
      <c r="L5" s="18">
        <v>605.69418</v>
      </c>
      <c r="M5" s="16">
        <v>19108.01208</v>
      </c>
      <c r="N5" s="17">
        <v>15500.4727</v>
      </c>
      <c r="O5" s="18">
        <v>452.77173</v>
      </c>
      <c r="P5" s="19"/>
    </row>
    <row r="6" spans="1:16" s="20" customFormat="1" ht="30" customHeight="1">
      <c r="A6" s="15" t="s">
        <v>15</v>
      </c>
      <c r="B6" s="21">
        <v>2202.64347</v>
      </c>
      <c r="C6" s="22">
        <v>13358.8593</v>
      </c>
      <c r="D6" s="22">
        <v>20165.11506</v>
      </c>
      <c r="E6" s="22">
        <v>7498.97307</v>
      </c>
      <c r="F6" s="22">
        <v>112089.4224</v>
      </c>
      <c r="G6" s="22">
        <v>17149.63045</v>
      </c>
      <c r="H6" s="22">
        <v>1479.32322</v>
      </c>
      <c r="I6" s="22">
        <v>204.00084</v>
      </c>
      <c r="J6" s="22">
        <v>11527.72797</v>
      </c>
      <c r="K6" s="22">
        <v>11931.0243</v>
      </c>
      <c r="L6" s="23">
        <v>12431.78669</v>
      </c>
      <c r="M6" s="21">
        <v>17765.69907</v>
      </c>
      <c r="N6" s="22">
        <v>48897.74661</v>
      </c>
      <c r="O6" s="23">
        <v>371.25276</v>
      </c>
      <c r="P6" s="19"/>
    </row>
    <row r="7" spans="1:16" s="20" customFormat="1" ht="30" customHeight="1">
      <c r="A7" s="15" t="s">
        <v>16</v>
      </c>
      <c r="B7" s="21">
        <v>10745.81995</v>
      </c>
      <c r="C7" s="22">
        <v>21543.95491</v>
      </c>
      <c r="D7" s="22">
        <v>3916.91476</v>
      </c>
      <c r="E7" s="22">
        <v>867.22862</v>
      </c>
      <c r="F7" s="22">
        <v>13330.36187</v>
      </c>
      <c r="G7" s="22">
        <v>10095.78837</v>
      </c>
      <c r="H7" s="22">
        <v>706.94358</v>
      </c>
      <c r="I7" s="22">
        <v>477.70994</v>
      </c>
      <c r="J7" s="22">
        <v>821.14199</v>
      </c>
      <c r="K7" s="22">
        <v>1056.159</v>
      </c>
      <c r="L7" s="23">
        <v>1612.04299</v>
      </c>
      <c r="M7" s="21">
        <v>10333.15273</v>
      </c>
      <c r="N7" s="22">
        <v>31679.02161</v>
      </c>
      <c r="O7" s="23">
        <v>832.27001</v>
      </c>
      <c r="P7" s="19"/>
    </row>
    <row r="8" spans="1:16" s="20" customFormat="1" ht="30" customHeight="1">
      <c r="A8" s="15" t="s">
        <v>17</v>
      </c>
      <c r="B8" s="21">
        <v>4171.44541</v>
      </c>
      <c r="C8" s="22">
        <v>4822.30424</v>
      </c>
      <c r="D8" s="22">
        <v>13081.89362</v>
      </c>
      <c r="E8" s="22">
        <v>143.59387</v>
      </c>
      <c r="F8" s="22">
        <v>22051.31272</v>
      </c>
      <c r="G8" s="22">
        <v>4568.59768</v>
      </c>
      <c r="H8" s="22">
        <v>51.91727</v>
      </c>
      <c r="I8" s="22">
        <v>94.579</v>
      </c>
      <c r="J8" s="22">
        <v>406.79114</v>
      </c>
      <c r="K8" s="22">
        <v>954.91967</v>
      </c>
      <c r="L8" s="23">
        <v>1134.84757</v>
      </c>
      <c r="M8" s="21">
        <v>4587.75835</v>
      </c>
      <c r="N8" s="22">
        <v>21392.75946</v>
      </c>
      <c r="O8" s="23">
        <v>240.75752</v>
      </c>
      <c r="P8" s="19"/>
    </row>
    <row r="9" spans="1:16" s="20" customFormat="1" ht="30" customHeight="1">
      <c r="A9" s="15" t="s">
        <v>18</v>
      </c>
      <c r="B9" s="21"/>
      <c r="C9" s="22"/>
      <c r="D9" s="22">
        <v>8288.81859</v>
      </c>
      <c r="E9" s="22">
        <v>88077.51525</v>
      </c>
      <c r="F9" s="22"/>
      <c r="G9" s="22"/>
      <c r="H9" s="22"/>
      <c r="I9" s="22"/>
      <c r="J9" s="22"/>
      <c r="K9" s="22"/>
      <c r="L9" s="23"/>
      <c r="M9" s="21">
        <v>1849.62772</v>
      </c>
      <c r="N9" s="22">
        <v>9521.90378</v>
      </c>
      <c r="O9" s="23"/>
      <c r="P9" s="19"/>
    </row>
    <row r="10" spans="1:16" s="20" customFormat="1" ht="30" customHeight="1">
      <c r="A10" s="15" t="s">
        <v>19</v>
      </c>
      <c r="B10" s="24">
        <v>0.70441</v>
      </c>
      <c r="C10" s="22">
        <v>88.65023</v>
      </c>
      <c r="D10" s="22">
        <v>113033.71423</v>
      </c>
      <c r="E10" s="25">
        <v>0.34</v>
      </c>
      <c r="F10" s="22">
        <v>62.504</v>
      </c>
      <c r="G10" s="22"/>
      <c r="H10" s="22"/>
      <c r="I10" s="22">
        <v>13.899</v>
      </c>
      <c r="J10" s="22">
        <v>106.38112</v>
      </c>
      <c r="K10" s="22">
        <v>249.76171</v>
      </c>
      <c r="L10" s="23">
        <v>307.27349</v>
      </c>
      <c r="M10" s="21">
        <v>723.86191</v>
      </c>
      <c r="N10" s="22">
        <v>113148.7477</v>
      </c>
      <c r="O10" s="26">
        <v>2.76666</v>
      </c>
      <c r="P10" s="19"/>
    </row>
    <row r="11" spans="1:16" s="20" customFormat="1" ht="30" customHeight="1">
      <c r="A11" s="15" t="s">
        <v>20</v>
      </c>
      <c r="B11" s="21">
        <v>606.31544</v>
      </c>
      <c r="C11" s="22">
        <v>86374.15534</v>
      </c>
      <c r="D11" s="22">
        <v>27393.74202</v>
      </c>
      <c r="E11" s="22">
        <v>2419.69088</v>
      </c>
      <c r="F11" s="22">
        <v>119971.33222</v>
      </c>
      <c r="G11" s="22">
        <v>19356.34475</v>
      </c>
      <c r="H11" s="22">
        <v>565.52128</v>
      </c>
      <c r="I11" s="22">
        <v>1628.80741</v>
      </c>
      <c r="J11" s="22">
        <v>5229.60063</v>
      </c>
      <c r="K11" s="22">
        <v>6540.20755</v>
      </c>
      <c r="L11" s="23">
        <v>8032.53642</v>
      </c>
      <c r="M11" s="21">
        <v>19582.47033</v>
      </c>
      <c r="N11" s="22">
        <v>146000.93512</v>
      </c>
      <c r="O11" s="23">
        <v>1992.5264</v>
      </c>
      <c r="P11" s="19"/>
    </row>
    <row r="12" spans="1:16" s="20" customFormat="1" ht="30" customHeight="1">
      <c r="A12" s="15" t="s">
        <v>21</v>
      </c>
      <c r="B12" s="21">
        <v>245.70822</v>
      </c>
      <c r="C12" s="22">
        <v>15792.65538</v>
      </c>
      <c r="D12" s="22">
        <v>2793.33052</v>
      </c>
      <c r="E12" s="22">
        <v>29.75238</v>
      </c>
      <c r="F12" s="22">
        <v>8421.05128</v>
      </c>
      <c r="G12" s="22">
        <v>1732.12064</v>
      </c>
      <c r="H12" s="22">
        <v>66.07184</v>
      </c>
      <c r="I12" s="25">
        <v>3.09227</v>
      </c>
      <c r="J12" s="22">
        <v>750.72964</v>
      </c>
      <c r="K12" s="22">
        <v>760.08293</v>
      </c>
      <c r="L12" s="23">
        <v>760.08293</v>
      </c>
      <c r="M12" s="21">
        <v>1753.22796</v>
      </c>
      <c r="N12" s="22">
        <v>22987.103</v>
      </c>
      <c r="O12" s="23">
        <v>351.19218</v>
      </c>
      <c r="P12" s="19"/>
    </row>
    <row r="13" spans="1:16" s="20" customFormat="1" ht="30" customHeight="1">
      <c r="A13" s="15" t="s">
        <v>22</v>
      </c>
      <c r="B13" s="21">
        <v>328.89734</v>
      </c>
      <c r="C13" s="22">
        <v>2138.09532</v>
      </c>
      <c r="D13" s="22">
        <v>1036.92207</v>
      </c>
      <c r="E13" s="22">
        <v>99931.01216</v>
      </c>
      <c r="F13" s="22">
        <v>479.70001</v>
      </c>
      <c r="G13" s="22">
        <v>940.41214</v>
      </c>
      <c r="H13" s="22">
        <v>378.8815</v>
      </c>
      <c r="I13" s="22">
        <v>239.58732</v>
      </c>
      <c r="J13" s="22">
        <v>69.92473</v>
      </c>
      <c r="K13" s="22">
        <v>79.6713</v>
      </c>
      <c r="L13" s="23">
        <v>103.76136</v>
      </c>
      <c r="M13" s="21">
        <v>3156.41637</v>
      </c>
      <c r="N13" s="22">
        <v>5097.19966</v>
      </c>
      <c r="O13" s="23">
        <v>70.8524</v>
      </c>
      <c r="P13" s="19"/>
    </row>
    <row r="14" spans="1:16" s="20" customFormat="1" ht="30" customHeight="1">
      <c r="A14" s="15" t="s">
        <v>23</v>
      </c>
      <c r="B14" s="21">
        <v>58.43736</v>
      </c>
      <c r="C14" s="22">
        <v>896.05091</v>
      </c>
      <c r="D14" s="22">
        <v>47890.7214</v>
      </c>
      <c r="E14" s="22">
        <v>226473.68811</v>
      </c>
      <c r="F14" s="22">
        <v>3049.07332</v>
      </c>
      <c r="G14" s="22"/>
      <c r="H14" s="22">
        <v>11340.91507</v>
      </c>
      <c r="I14" s="22">
        <v>105960.33516</v>
      </c>
      <c r="J14" s="22">
        <v>646.57752</v>
      </c>
      <c r="K14" s="22">
        <v>1212.12454</v>
      </c>
      <c r="L14" s="23">
        <v>2293.63709</v>
      </c>
      <c r="M14" s="21">
        <v>8271.62979</v>
      </c>
      <c r="N14" s="22">
        <v>52489.93211</v>
      </c>
      <c r="O14" s="23">
        <v>6253.89224</v>
      </c>
      <c r="P14" s="19"/>
    </row>
    <row r="15" spans="1:16" s="20" customFormat="1" ht="30" customHeight="1">
      <c r="A15" s="15" t="s">
        <v>24</v>
      </c>
      <c r="B15" s="27">
        <v>41.47871</v>
      </c>
      <c r="C15" s="28">
        <v>207.39355</v>
      </c>
      <c r="D15" s="28">
        <v>61167.26475</v>
      </c>
      <c r="E15" s="28">
        <v>5003.78299</v>
      </c>
      <c r="F15" s="28">
        <v>6663.30993</v>
      </c>
      <c r="G15" s="28">
        <v>-3039.65648</v>
      </c>
      <c r="H15" s="28"/>
      <c r="I15" s="28">
        <v>46.93643</v>
      </c>
      <c r="J15" s="28">
        <v>514.43638</v>
      </c>
      <c r="K15" s="28">
        <v>734.92847</v>
      </c>
      <c r="L15" s="29">
        <v>865.91387</v>
      </c>
      <c r="M15" s="27">
        <v>-2934.5771</v>
      </c>
      <c r="N15" s="28">
        <v>62223.30182</v>
      </c>
      <c r="O15" s="30">
        <v>8.56569</v>
      </c>
      <c r="P15" s="19"/>
    </row>
    <row r="16" spans="1:16" s="20" customFormat="1" ht="30" customHeight="1">
      <c r="A16" s="31" t="s">
        <v>25</v>
      </c>
      <c r="B16" s="32">
        <f aca="true" t="shared" si="0" ref="B16:O16">SUM(B5:B15)</f>
        <v>25043.053589999996</v>
      </c>
      <c r="C16" s="33">
        <f t="shared" si="0"/>
        <v>156470.96412</v>
      </c>
      <c r="D16" s="33">
        <f t="shared" si="0"/>
        <v>300166.52473</v>
      </c>
      <c r="E16" s="33">
        <f t="shared" si="0"/>
        <v>431303.11126999994</v>
      </c>
      <c r="F16" s="33">
        <f t="shared" si="0"/>
        <v>289452.50898</v>
      </c>
      <c r="G16" s="33">
        <f t="shared" si="0"/>
        <v>69810.18642999999</v>
      </c>
      <c r="H16" s="33">
        <f t="shared" si="0"/>
        <v>14857.493739999998</v>
      </c>
      <c r="I16" s="33">
        <f t="shared" si="0"/>
        <v>108680.37409</v>
      </c>
      <c r="J16" s="33">
        <f t="shared" si="0"/>
        <v>20545.831439999998</v>
      </c>
      <c r="K16" s="33">
        <f t="shared" si="0"/>
        <v>24000.69299</v>
      </c>
      <c r="L16" s="34">
        <f t="shared" si="0"/>
        <v>28147.576590000004</v>
      </c>
      <c r="M16" s="32">
        <f t="shared" si="0"/>
        <v>84197.27921000002</v>
      </c>
      <c r="N16" s="33">
        <f t="shared" si="0"/>
        <v>528939.12357</v>
      </c>
      <c r="O16" s="34">
        <f t="shared" si="0"/>
        <v>10576.84759</v>
      </c>
      <c r="P16" s="35"/>
    </row>
    <row r="17" spans="1:16" s="20" customFormat="1" ht="19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.75" customHeight="1">
      <c r="A18" s="37"/>
      <c r="G18" s="37"/>
      <c r="P18" s="52"/>
    </row>
    <row r="47" ht="15.75" customHeight="1"/>
    <row r="48" ht="15.75" customHeight="1"/>
    <row r="49" spans="1:15" ht="19.5" customHeight="1">
      <c r="A49" s="64" t="s">
        <v>44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1" spans="1:16" ht="42.75" customHeight="1">
      <c r="A51" s="4"/>
      <c r="B51" s="38" t="s">
        <v>37</v>
      </c>
      <c r="C51" s="38" t="s">
        <v>1</v>
      </c>
      <c r="D51" s="38" t="s">
        <v>2</v>
      </c>
      <c r="E51" s="38" t="s">
        <v>38</v>
      </c>
      <c r="F51" s="38" t="s">
        <v>4</v>
      </c>
      <c r="G51" s="38" t="s">
        <v>39</v>
      </c>
      <c r="H51" s="38" t="s">
        <v>40</v>
      </c>
      <c r="I51" s="38" t="s">
        <v>41</v>
      </c>
      <c r="J51" s="38" t="s">
        <v>7</v>
      </c>
      <c r="K51" s="38" t="s">
        <v>8</v>
      </c>
      <c r="L51" s="39" t="s">
        <v>9</v>
      </c>
      <c r="M51" s="53" t="s">
        <v>42</v>
      </c>
      <c r="N51" s="38" t="s">
        <v>43</v>
      </c>
      <c r="O51" s="39" t="s">
        <v>11</v>
      </c>
      <c r="P51" s="9"/>
    </row>
    <row r="52" spans="1:16" ht="22.5">
      <c r="A52" s="40" t="s">
        <v>26</v>
      </c>
      <c r="B52" s="41">
        <f aca="true" t="shared" si="1" ref="B52:O52">IF(ISNUMBER(B5)=TRUE,B5/B$16,"")</f>
        <v>0.265207405963148</v>
      </c>
      <c r="C52" s="54">
        <f t="shared" si="1"/>
        <v>0.07189094157669464</v>
      </c>
      <c r="D52" s="54">
        <f t="shared" si="1"/>
        <v>0.004657706955356134</v>
      </c>
      <c r="E52" s="54">
        <f t="shared" si="1"/>
        <v>0.0019882396337808366</v>
      </c>
      <c r="F52" s="54">
        <f t="shared" si="1"/>
        <v>0.011519821478660586</v>
      </c>
      <c r="G52" s="42">
        <f t="shared" si="1"/>
        <v>0.27226612407142947</v>
      </c>
      <c r="H52" s="54">
        <f t="shared" si="1"/>
        <v>0.018032649697754477</v>
      </c>
      <c r="I52" s="54">
        <f t="shared" si="1"/>
        <v>0.0001051406023919033</v>
      </c>
      <c r="J52" s="54">
        <f t="shared" si="1"/>
        <v>0.02299835474557948</v>
      </c>
      <c r="K52" s="54">
        <f t="shared" si="1"/>
        <v>0.02007498367654425</v>
      </c>
      <c r="L52" s="55">
        <f t="shared" si="1"/>
        <v>0.021518519651712576</v>
      </c>
      <c r="M52" s="41">
        <f t="shared" si="1"/>
        <v>0.22694334376698674</v>
      </c>
      <c r="N52" s="54">
        <f t="shared" si="1"/>
        <v>0.029304833031411525</v>
      </c>
      <c r="O52" s="55">
        <f t="shared" si="1"/>
        <v>0.04280781453521919</v>
      </c>
      <c r="P52" s="43"/>
    </row>
    <row r="53" spans="1:16" ht="19.5" customHeight="1">
      <c r="A53" s="40" t="s">
        <v>27</v>
      </c>
      <c r="B53" s="56">
        <f aca="true" t="shared" si="2" ref="B53:O53">IF(ISNUMBER(B6)=TRUE,B6/B$16,"")</f>
        <v>0.08795426891868902</v>
      </c>
      <c r="C53" s="57">
        <f t="shared" si="2"/>
        <v>0.08537596336247334</v>
      </c>
      <c r="D53" s="57">
        <f t="shared" si="2"/>
        <v>0.0671797598954065</v>
      </c>
      <c r="E53" s="57">
        <f t="shared" si="2"/>
        <v>0.017386781764496873</v>
      </c>
      <c r="F53" s="45">
        <f t="shared" si="2"/>
        <v>0.3872463320321225</v>
      </c>
      <c r="G53" s="45">
        <f t="shared" si="2"/>
        <v>0.24566086021266056</v>
      </c>
      <c r="H53" s="45">
        <f t="shared" si="2"/>
        <v>0.0995674806187063</v>
      </c>
      <c r="I53" s="57">
        <f t="shared" si="2"/>
        <v>0.001877071566123462</v>
      </c>
      <c r="J53" s="45">
        <f t="shared" si="2"/>
        <v>0.5610738121581709</v>
      </c>
      <c r="K53" s="45">
        <f t="shared" si="2"/>
        <v>0.4971116586079875</v>
      </c>
      <c r="L53" s="46">
        <f t="shared" si="2"/>
        <v>0.44166454793186866</v>
      </c>
      <c r="M53" s="44">
        <f t="shared" si="2"/>
        <v>0.21100086887237546</v>
      </c>
      <c r="N53" s="45">
        <f t="shared" si="2"/>
        <v>0.09244494201898236</v>
      </c>
      <c r="O53" s="58">
        <f t="shared" si="2"/>
        <v>0.035100511455890236</v>
      </c>
      <c r="P53" s="43"/>
    </row>
    <row r="54" spans="1:16" ht="19.5" customHeight="1">
      <c r="A54" s="40" t="s">
        <v>28</v>
      </c>
      <c r="B54" s="44">
        <f aca="true" t="shared" si="3" ref="B54:O54">IF(ISNUMBER(B7)=TRUE,B7/B$16,"")</f>
        <v>0.4290938367951638</v>
      </c>
      <c r="C54" s="45">
        <f t="shared" si="3"/>
        <v>0.13768659911546025</v>
      </c>
      <c r="D54" s="57">
        <f t="shared" si="3"/>
        <v>0.013049139185401395</v>
      </c>
      <c r="E54" s="57">
        <f t="shared" si="3"/>
        <v>0.0020107172829020156</v>
      </c>
      <c r="F54" s="57">
        <f t="shared" si="3"/>
        <v>0.04605370987100711</v>
      </c>
      <c r="G54" s="45">
        <f t="shared" si="3"/>
        <v>0.1446176967328864</v>
      </c>
      <c r="H54" s="57">
        <f t="shared" si="3"/>
        <v>0.047581617220994375</v>
      </c>
      <c r="I54" s="57">
        <f t="shared" si="3"/>
        <v>0.0043955492792507374</v>
      </c>
      <c r="J54" s="57">
        <f t="shared" si="3"/>
        <v>0.039966354849059346</v>
      </c>
      <c r="K54" s="57">
        <f t="shared" si="3"/>
        <v>0.044005354363728315</v>
      </c>
      <c r="L54" s="58">
        <f t="shared" si="3"/>
        <v>0.05727111123920738</v>
      </c>
      <c r="M54" s="44">
        <f t="shared" si="3"/>
        <v>0.1227254945403597</v>
      </c>
      <c r="N54" s="57">
        <f t="shared" si="3"/>
        <v>0.05989162116840008</v>
      </c>
      <c r="O54" s="58">
        <f t="shared" si="3"/>
        <v>0.07868790799130726</v>
      </c>
      <c r="P54" s="43"/>
    </row>
    <row r="55" spans="1:16" ht="19.5" customHeight="1">
      <c r="A55" s="40" t="s">
        <v>29</v>
      </c>
      <c r="B55" s="44">
        <f aca="true" t="shared" si="4" ref="B55:O55">IF(ISNUMBER(B8)=TRUE,B8/B$16,"")</f>
        <v>0.16657095729195381</v>
      </c>
      <c r="C55" s="57">
        <f t="shared" si="4"/>
        <v>0.030819163588087187</v>
      </c>
      <c r="D55" s="57">
        <f t="shared" si="4"/>
        <v>0.043582120397226747</v>
      </c>
      <c r="E55" s="57">
        <f t="shared" si="4"/>
        <v>0.0003329302902016602</v>
      </c>
      <c r="F55" s="57">
        <f t="shared" si="4"/>
        <v>0.07618283495868285</v>
      </c>
      <c r="G55" s="45">
        <f t="shared" si="4"/>
        <v>0.06544313822426216</v>
      </c>
      <c r="H55" s="57">
        <f t="shared" si="4"/>
        <v>0.0034943491081693033</v>
      </c>
      <c r="I55" s="57">
        <f t="shared" si="4"/>
        <v>0.0008702491207996539</v>
      </c>
      <c r="J55" s="57">
        <f t="shared" si="4"/>
        <v>0.019799205556024945</v>
      </c>
      <c r="K55" s="57">
        <f t="shared" si="4"/>
        <v>0.03978717074535605</v>
      </c>
      <c r="L55" s="58">
        <f t="shared" si="4"/>
        <v>0.04031777181141688</v>
      </c>
      <c r="M55" s="56">
        <f t="shared" si="4"/>
        <v>0.05448820191157812</v>
      </c>
      <c r="N55" s="57">
        <f t="shared" si="4"/>
        <v>0.040444653281860844</v>
      </c>
      <c r="O55" s="58">
        <f t="shared" si="4"/>
        <v>0.022762691619724853</v>
      </c>
      <c r="P55" s="43"/>
    </row>
    <row r="56" spans="1:16" ht="19.5" customHeight="1">
      <c r="A56" s="40" t="s">
        <v>30</v>
      </c>
      <c r="B56" s="44">
        <f aca="true" t="shared" si="5" ref="B56:O56">IF(ISNUMBER(B9)=TRUE,B9/B$16,"")</f>
      </c>
      <c r="C56" s="45">
        <f t="shared" si="5"/>
      </c>
      <c r="D56" s="57">
        <f t="shared" si="5"/>
        <v>0.027614067216375306</v>
      </c>
      <c r="E56" s="45">
        <f t="shared" si="5"/>
        <v>0.2042125664028948</v>
      </c>
      <c r="F56" s="45">
        <f t="shared" si="5"/>
      </c>
      <c r="G56" s="45">
        <f t="shared" si="5"/>
      </c>
      <c r="H56" s="45">
        <f t="shared" si="5"/>
      </c>
      <c r="I56" s="57">
        <f t="shared" si="5"/>
      </c>
      <c r="J56" s="45">
        <f t="shared" si="5"/>
      </c>
      <c r="K56" s="45">
        <f t="shared" si="5"/>
      </c>
      <c r="L56" s="46">
        <f t="shared" si="5"/>
      </c>
      <c r="M56" s="56">
        <f t="shared" si="5"/>
        <v>0.021967784913652193</v>
      </c>
      <c r="N56" s="57">
        <f t="shared" si="5"/>
        <v>0.01800188973682501</v>
      </c>
      <c r="O56" s="58">
        <f t="shared" si="5"/>
      </c>
      <c r="P56" s="43"/>
    </row>
    <row r="57" spans="1:16" ht="19.5" customHeight="1">
      <c r="A57" s="40" t="s">
        <v>31</v>
      </c>
      <c r="B57" s="56">
        <f aca="true" t="shared" si="6" ref="B57:O57">IF(ISNUMBER(B10)=TRUE,B10/B$16,"")</f>
        <v>2.812795961436906E-05</v>
      </c>
      <c r="C57" s="57">
        <f t="shared" si="6"/>
        <v>0.0005665602592696545</v>
      </c>
      <c r="D57" s="45">
        <f t="shared" si="6"/>
        <v>0.3765700200302945</v>
      </c>
      <c r="E57" s="57">
        <f t="shared" si="6"/>
        <v>7.883087117058999E-07</v>
      </c>
      <c r="F57" s="57">
        <f t="shared" si="6"/>
        <v>0.00021593870517915868</v>
      </c>
      <c r="G57" s="45">
        <f t="shared" si="6"/>
      </c>
      <c r="H57" s="45">
        <f t="shared" si="6"/>
      </c>
      <c r="I57" s="57">
        <f t="shared" si="6"/>
        <v>0.00012788877583812887</v>
      </c>
      <c r="J57" s="57">
        <f t="shared" si="6"/>
        <v>0.005177747141100852</v>
      </c>
      <c r="K57" s="57">
        <f t="shared" si="6"/>
        <v>0.010406437435121743</v>
      </c>
      <c r="L57" s="58">
        <f t="shared" si="6"/>
        <v>0.010916516703223578</v>
      </c>
      <c r="M57" s="56">
        <f t="shared" si="6"/>
        <v>0.00859721260344512</v>
      </c>
      <c r="N57" s="45">
        <f t="shared" si="6"/>
        <v>0.21391638972802482</v>
      </c>
      <c r="O57" s="58">
        <f t="shared" si="6"/>
        <v>0.0002615769941334666</v>
      </c>
      <c r="P57" s="43"/>
    </row>
    <row r="58" spans="1:16" ht="19.5" customHeight="1">
      <c r="A58" s="40" t="s">
        <v>20</v>
      </c>
      <c r="B58" s="56">
        <f aca="true" t="shared" si="7" ref="B58:O58">IF(ISNUMBER(B11)=TRUE,B11/B$16,"")</f>
        <v>0.02421092291405347</v>
      </c>
      <c r="C58" s="45">
        <f t="shared" si="7"/>
        <v>0.5520139524017909</v>
      </c>
      <c r="D58" s="57">
        <f t="shared" si="7"/>
        <v>0.09126181556934336</v>
      </c>
      <c r="E58" s="57">
        <f t="shared" si="7"/>
        <v>0.005610186471586221</v>
      </c>
      <c r="F58" s="45">
        <f t="shared" si="7"/>
        <v>0.4144767396999469</v>
      </c>
      <c r="G58" s="45">
        <f t="shared" si="7"/>
        <v>0.2772710651533495</v>
      </c>
      <c r="H58" s="57">
        <f t="shared" si="7"/>
        <v>0.038063033368641364</v>
      </c>
      <c r="I58" s="57">
        <f t="shared" si="7"/>
        <v>0.014987134739259894</v>
      </c>
      <c r="J58" s="45">
        <f t="shared" si="7"/>
        <v>0.25453341449198613</v>
      </c>
      <c r="K58" s="45">
        <f t="shared" si="7"/>
        <v>0.2725007795701986</v>
      </c>
      <c r="L58" s="46">
        <f t="shared" si="7"/>
        <v>0.2853722200316784</v>
      </c>
      <c r="M58" s="44">
        <f t="shared" si="7"/>
        <v>0.23257842193639686</v>
      </c>
      <c r="N58" s="45">
        <f t="shared" si="7"/>
        <v>0.2760259708803298</v>
      </c>
      <c r="O58" s="46">
        <f t="shared" si="7"/>
        <v>0.1883856586799886</v>
      </c>
      <c r="P58" s="43"/>
    </row>
    <row r="59" spans="1:16" ht="19.5" customHeight="1">
      <c r="A59" s="40" t="s">
        <v>21</v>
      </c>
      <c r="B59" s="56">
        <f aca="true" t="shared" si="8" ref="B59:O59">IF(ISNUMBER(B12)=TRUE,B12/B$16,"")</f>
        <v>0.009811432104993552</v>
      </c>
      <c r="C59" s="45">
        <f t="shared" si="8"/>
        <v>0.10093026184646225</v>
      </c>
      <c r="D59" s="57">
        <f t="shared" si="8"/>
        <v>0.009305936171638735</v>
      </c>
      <c r="E59" s="57">
        <f t="shared" si="8"/>
        <v>6.898253043524817E-05</v>
      </c>
      <c r="F59" s="57">
        <f t="shared" si="8"/>
        <v>0.02909303260032153</v>
      </c>
      <c r="G59" s="57">
        <f t="shared" si="8"/>
        <v>0.024811860970129777</v>
      </c>
      <c r="H59" s="57">
        <f t="shared" si="8"/>
        <v>0.004447038050712314</v>
      </c>
      <c r="I59" s="57">
        <f t="shared" si="8"/>
        <v>2.8452883290954083E-05</v>
      </c>
      <c r="J59" s="57">
        <f t="shared" si="8"/>
        <v>0.036539267938236336</v>
      </c>
      <c r="K59" s="57">
        <f t="shared" si="8"/>
        <v>0.031669207648158</v>
      </c>
      <c r="L59" s="58">
        <f t="shared" si="8"/>
        <v>0.02700349451291785</v>
      </c>
      <c r="M59" s="56">
        <f t="shared" si="8"/>
        <v>0.020822857655853694</v>
      </c>
      <c r="N59" s="57">
        <f t="shared" si="8"/>
        <v>0.043458882082406364</v>
      </c>
      <c r="O59" s="58">
        <f t="shared" si="8"/>
        <v>0.033203861265055826</v>
      </c>
      <c r="P59" s="43"/>
    </row>
    <row r="60" spans="1:16" ht="19.5" customHeight="1">
      <c r="A60" s="40" t="s">
        <v>32</v>
      </c>
      <c r="B60" s="56">
        <f aca="true" t="shared" si="9" ref="B60:O60">IF(ISNUMBER(B13)=TRUE,B13/B$16,"")</f>
        <v>0.013133276212423745</v>
      </c>
      <c r="C60" s="57">
        <f t="shared" si="9"/>
        <v>0.013664486136611658</v>
      </c>
      <c r="D60" s="57">
        <f t="shared" si="9"/>
        <v>0.00345448937363256</v>
      </c>
      <c r="E60" s="45">
        <f t="shared" si="9"/>
        <v>0.2316955513391653</v>
      </c>
      <c r="F60" s="57">
        <f t="shared" si="9"/>
        <v>0.0016572667194712256</v>
      </c>
      <c r="G60" s="57">
        <f t="shared" si="9"/>
        <v>0.013470987374356452</v>
      </c>
      <c r="H60" s="57">
        <f t="shared" si="9"/>
        <v>0.02550103716213984</v>
      </c>
      <c r="I60" s="57">
        <f t="shared" si="9"/>
        <v>0.002204513206787399</v>
      </c>
      <c r="J60" s="57">
        <f t="shared" si="9"/>
        <v>0.003403353629382253</v>
      </c>
      <c r="K60" s="57">
        <f t="shared" si="9"/>
        <v>0.0033195416496180096</v>
      </c>
      <c r="L60" s="58">
        <f t="shared" si="9"/>
        <v>0.003686333694420546</v>
      </c>
      <c r="M60" s="56">
        <f t="shared" si="9"/>
        <v>0.03748834166158086</v>
      </c>
      <c r="N60" s="57">
        <f t="shared" si="9"/>
        <v>0.009636647078773772</v>
      </c>
      <c r="O60" s="58">
        <f t="shared" si="9"/>
        <v>0.006698820172750547</v>
      </c>
      <c r="P60" s="43"/>
    </row>
    <row r="61" spans="1:16" ht="19.5" customHeight="1">
      <c r="A61" s="40" t="s">
        <v>33</v>
      </c>
      <c r="B61" s="56">
        <f aca="true" t="shared" si="10" ref="B61:O61">IF(ISNUMBER(B14)=TRUE,B14/B$16,"")</f>
        <v>0.0023334758195516048</v>
      </c>
      <c r="C61" s="57">
        <f t="shared" si="10"/>
        <v>0.005726627397226266</v>
      </c>
      <c r="D61" s="45">
        <f t="shared" si="10"/>
        <v>0.15954717616522274</v>
      </c>
      <c r="E61" s="45">
        <f t="shared" si="10"/>
        <v>0.5250917097331701</v>
      </c>
      <c r="F61" s="57">
        <f t="shared" si="10"/>
        <v>0.010533932943765496</v>
      </c>
      <c r="G61" s="45">
        <f t="shared" si="10"/>
      </c>
      <c r="H61" s="45">
        <f t="shared" si="10"/>
        <v>0.763312794772882</v>
      </c>
      <c r="I61" s="45">
        <f t="shared" si="10"/>
        <v>0.9749721239664901</v>
      </c>
      <c r="J61" s="57">
        <f t="shared" si="10"/>
        <v>0.031470009957406724</v>
      </c>
      <c r="K61" s="57">
        <f t="shared" si="10"/>
        <v>0.05050373089248037</v>
      </c>
      <c r="L61" s="46">
        <f t="shared" si="10"/>
        <v>0.0814861301706116</v>
      </c>
      <c r="M61" s="44">
        <f t="shared" si="10"/>
        <v>0.09824105799629673</v>
      </c>
      <c r="N61" s="45">
        <f t="shared" si="10"/>
        <v>0.09923624434457902</v>
      </c>
      <c r="O61" s="46">
        <f t="shared" si="10"/>
        <v>0.5912813044515092</v>
      </c>
      <c r="P61" s="43"/>
    </row>
    <row r="62" spans="1:16" ht="19.5" customHeight="1">
      <c r="A62" s="40" t="s">
        <v>34</v>
      </c>
      <c r="B62" s="59">
        <f aca="true" t="shared" si="11" ref="B62:O62">IF(ISNUMBER(B15)=TRUE,B15/B$16,"")</f>
        <v>0.0016562960204087479</v>
      </c>
      <c r="C62" s="60">
        <f t="shared" si="11"/>
        <v>0.0013254443159239865</v>
      </c>
      <c r="D62" s="47">
        <f t="shared" si="11"/>
        <v>0.20377776904010197</v>
      </c>
      <c r="E62" s="60">
        <f t="shared" si="11"/>
        <v>0.01160154624265528</v>
      </c>
      <c r="F62" s="60">
        <f t="shared" si="11"/>
        <v>0.023020390990842677</v>
      </c>
      <c r="G62" s="60">
        <f t="shared" si="11"/>
        <v>-0.04354173273907415</v>
      </c>
      <c r="H62" s="47">
        <f t="shared" si="11"/>
      </c>
      <c r="I62" s="60">
        <f t="shared" si="11"/>
        <v>0.00043187585976775506</v>
      </c>
      <c r="J62" s="60">
        <f t="shared" si="11"/>
        <v>0.025038479533053156</v>
      </c>
      <c r="K62" s="60">
        <f t="shared" si="11"/>
        <v>0.03062113541080715</v>
      </c>
      <c r="L62" s="61">
        <f t="shared" si="11"/>
        <v>0.03076335425294245</v>
      </c>
      <c r="M62" s="59">
        <f t="shared" si="11"/>
        <v>-0.034853585858525736</v>
      </c>
      <c r="N62" s="47">
        <f t="shared" si="11"/>
        <v>0.11763792664840633</v>
      </c>
      <c r="O62" s="61">
        <f t="shared" si="11"/>
        <v>0.0008098528344209601</v>
      </c>
      <c r="P62" s="43"/>
    </row>
    <row r="63" spans="1:16" ht="19.5" customHeight="1">
      <c r="A63" s="31" t="s">
        <v>25</v>
      </c>
      <c r="B63" s="48">
        <f aca="true" t="shared" si="12" ref="B63:O63">IF(ISNUMBER(B16)=TRUE,B16/B$16,"")</f>
        <v>1</v>
      </c>
      <c r="C63" s="48">
        <f t="shared" si="12"/>
        <v>1</v>
      </c>
      <c r="D63" s="48">
        <f t="shared" si="12"/>
        <v>1</v>
      </c>
      <c r="E63" s="48">
        <f t="shared" si="12"/>
        <v>1</v>
      </c>
      <c r="F63" s="48">
        <f t="shared" si="12"/>
        <v>1</v>
      </c>
      <c r="G63" s="48">
        <f t="shared" si="12"/>
        <v>1</v>
      </c>
      <c r="H63" s="48">
        <f t="shared" si="12"/>
        <v>1</v>
      </c>
      <c r="I63" s="48">
        <f t="shared" si="12"/>
        <v>1</v>
      </c>
      <c r="J63" s="48">
        <f t="shared" si="12"/>
        <v>1</v>
      </c>
      <c r="K63" s="48">
        <f t="shared" si="12"/>
        <v>1</v>
      </c>
      <c r="L63" s="49">
        <f t="shared" si="12"/>
        <v>1</v>
      </c>
      <c r="M63" s="62">
        <f t="shared" si="12"/>
        <v>1</v>
      </c>
      <c r="N63" s="48">
        <f t="shared" si="12"/>
        <v>1</v>
      </c>
      <c r="O63" s="49">
        <f t="shared" si="12"/>
        <v>1</v>
      </c>
      <c r="P63" s="50"/>
    </row>
    <row r="65" ht="12.75">
      <c r="M65" s="51"/>
    </row>
    <row r="68" ht="12.75">
      <c r="B68" s="51"/>
    </row>
  </sheetData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2009-02-06T11:07:52Z</cp:lastPrinted>
  <dcterms:created xsi:type="dcterms:W3CDTF">1996-11-05T10:16:36Z</dcterms:created>
  <dcterms:modified xsi:type="dcterms:W3CDTF">2011-11-10T09:03:29Z</dcterms:modified>
  <cp:category/>
  <cp:version/>
  <cp:contentType/>
  <cp:contentStatus/>
</cp:coreProperties>
</file>