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ac_inq" sheetId="1" r:id="rId1"/>
  </sheets>
  <definedNames>
    <definedName name="_xlnm.Print_Area" localSheetId="0">'mac_inq'!$A$1:$O$63</definedName>
  </definedNames>
  <calcPr fullCalcOnLoad="1"/>
</workbook>
</file>

<file path=xl/sharedStrings.xml><?xml version="1.0" encoding="utf-8"?>
<sst xmlns="http://schemas.openxmlformats.org/spreadsheetml/2006/main" count="68" uniqueCount="46">
  <si>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</si>
  <si>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</si>
  <si>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</si>
  <si>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</si>
  <si>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</si>
  <si>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</si>
  <si>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</si>
  <si>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</si>
  <si>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</si>
  <si>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</si>
  <si>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</si>
  <si>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</si>
  <si>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</si>
  <si>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</si>
  <si>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</si>
  <si>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</si>
  <si>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</si>
  <si>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</si>
  <si>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</si>
  <si>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</si>
  <si>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</si>
  <si>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</si>
  <si>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</si>
  <si>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</si>
  <si>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</si>
  <si>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</si>
  <si>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</si>
  <si>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</si>
  <si>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</si>
  <si>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</si>
  <si>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</si>
  <si>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</si>
  <si>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Trattamento e smaltimento rifiuti</t>
  </si>
  <si>
    <t>Agricoltura</t>
  </si>
  <si>
    <t>Altre sorgenti e assorbimenti</t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</si>
  <si>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</si>
  <si>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eq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</si>
  <si>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</si>
  <si>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</si>
  <si>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</si>
  <si>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</si>
  <si>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</si>
  <si>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</si>
  <si>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</si>
  <si>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Emissioni in Lombardia nel 2010 ripartite per macrosettore - dati finali (Fonte: INEMAR ARPA LOMBARDIA)</t>
  </si>
  <si>
    <t>Distribuzione percentuale delle emissioni in Lombardia nel 2010 - dati finali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</si>
</sst>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0.0\ %"/>
    <numFmt numFmtId="195" formatCode="0.0%"/>
    <numFmt numFmtId="196" formatCode="0.0"/>
    <numFmt numFmtId="197" formatCode="0.000"/>
    <numFmt numFmtId="198" formatCode="0.0000"/>
    <numFmt numFmtId="199" formatCode="0.00000"/>
    <numFmt numFmtId="200" formatCode="#,##0.000"/>
    <numFmt numFmtId="201" formatCode="#,##0.0000"/>
    <numFmt numFmtId="202" formatCode="0.000000"/>
    <numFmt numFmtId="203" formatCode="#,##0.00000"/>
    <numFmt numFmtId="204" formatCode="#,##0.000000"/>
    <numFmt numFmtId="205" formatCode="#,##0.0_ ;\-#,##0.0\ "/>
    <numFmt numFmtId="206" formatCode="#,##0.00_ ;\-#,##0.00\ "/>
    <numFmt numFmtId="207" formatCode="#,##0.000_ ;\-#,##0.000\ 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_ ;\-#,##0.0000\ "/>
    <numFmt numFmtId="213" formatCode="#,##0.00000_ ;\-#,##0.00000\ "/>
    <numFmt numFmtId="214" formatCode="#,##0.000000_ ;\-#,##0.000000\ "/>
    <numFmt numFmtId="215" formatCode="_-* #,##0.0_-;\-* #,##0.0_-;_-* &quot;-&quot;??_-;_-@_-"/>
    <numFmt numFmtId="216" formatCode="_-* #,##0_-;\-* #,##0_-;_-* &quot;-&quot;??_-;_-@_-"/>
    <numFmt numFmtId="217" formatCode="0.00\ %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0"/>
      <name val="Times New Roman"/>
      <family val="1"/>
    </font>
    <font>
      <sz val="8"/>
      <name val="Times New Roman"/>
      <family val="1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10.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49" applyFont="1" applyBorder="1" applyAlignment="1">
      <alignment horizontal="center" wrapText="1"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7" fillId="0" borderId="10" xfId="49" applyFont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0" fontId="5" fillId="0" borderId="13" xfId="49" applyFont="1" applyBorder="1" applyAlignment="1">
      <alignment horizontal="center" vertical="center" wrapText="1"/>
      <protection/>
    </xf>
    <xf numFmtId="0" fontId="5" fillId="0" borderId="14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6" fillId="0" borderId="15" xfId="49" applyFont="1" applyBorder="1" applyAlignment="1">
      <alignment horizontal="center" vertical="center" wrapText="1"/>
      <protection/>
    </xf>
    <xf numFmtId="0" fontId="6" fillId="0" borderId="14" xfId="49" applyFont="1" applyBorder="1" applyAlignment="1">
      <alignment horizontal="center" vertical="center" wrapText="1"/>
      <protection/>
    </xf>
    <xf numFmtId="0" fontId="6" fillId="0" borderId="13" xfId="49" applyFont="1" applyBorder="1" applyAlignment="1">
      <alignment horizontal="center" vertical="center" wrapText="1"/>
      <protection/>
    </xf>
    <xf numFmtId="0" fontId="6" fillId="0" borderId="11" xfId="49" applyFont="1" applyBorder="1" applyAlignment="1">
      <alignment horizontal="center" vertical="center" wrapText="1"/>
      <protection/>
    </xf>
    <xf numFmtId="41" fontId="9" fillId="0" borderId="16" xfId="47" applyFont="1" applyBorder="1" applyAlignment="1">
      <alignment vertical="center" wrapText="1"/>
    </xf>
    <xf numFmtId="3" fontId="10" fillId="0" borderId="17" xfId="49" applyNumberFormat="1" applyFont="1" applyFill="1" applyBorder="1" applyAlignment="1">
      <alignment horizontal="center" vertical="center"/>
      <protection/>
    </xf>
    <xf numFmtId="3" fontId="10" fillId="0" borderId="15" xfId="49" applyNumberFormat="1" applyFont="1" applyFill="1" applyBorder="1" applyAlignment="1">
      <alignment horizontal="center" vertical="center"/>
      <protection/>
    </xf>
    <xf numFmtId="3" fontId="10" fillId="0" borderId="12" xfId="49" applyNumberFormat="1" applyFont="1" applyFill="1" applyBorder="1" applyAlignment="1">
      <alignment horizontal="center" vertical="center"/>
      <protection/>
    </xf>
    <xf numFmtId="3" fontId="9" fillId="0" borderId="0" xfId="49" applyNumberFormat="1" applyFont="1" applyBorder="1" applyAlignment="1">
      <alignment horizontal="center" vertical="center"/>
      <protection/>
    </xf>
    <xf numFmtId="0" fontId="0" fillId="0" borderId="0" xfId="49" applyAlignment="1">
      <alignment vertical="center"/>
      <protection/>
    </xf>
    <xf numFmtId="3" fontId="10" fillId="0" borderId="18" xfId="49" applyNumberFormat="1" applyFont="1" applyFill="1" applyBorder="1" applyAlignment="1">
      <alignment horizontal="center" vertical="center"/>
      <protection/>
    </xf>
    <xf numFmtId="3" fontId="10" fillId="0" borderId="0" xfId="49" applyNumberFormat="1" applyFont="1" applyFill="1" applyBorder="1" applyAlignment="1">
      <alignment horizontal="center" vertical="center"/>
      <protection/>
    </xf>
    <xf numFmtId="3" fontId="10" fillId="0" borderId="19" xfId="49" applyNumberFormat="1" applyFont="1" applyFill="1" applyBorder="1" applyAlignment="1">
      <alignment horizontal="center" vertical="center"/>
      <protection/>
    </xf>
    <xf numFmtId="191" fontId="10" fillId="0" borderId="18" xfId="49" applyNumberFormat="1" applyFont="1" applyFill="1" applyBorder="1" applyAlignment="1">
      <alignment horizontal="center" vertical="center"/>
      <protection/>
    </xf>
    <xf numFmtId="191" fontId="10" fillId="0" borderId="0" xfId="49" applyNumberFormat="1" applyFont="1" applyFill="1" applyBorder="1" applyAlignment="1">
      <alignment horizontal="center" vertical="center"/>
      <protection/>
    </xf>
    <xf numFmtId="191" fontId="10" fillId="0" borderId="19" xfId="49" applyNumberFormat="1" applyFont="1" applyFill="1" applyBorder="1" applyAlignment="1">
      <alignment horizontal="center" vertical="center"/>
      <protection/>
    </xf>
    <xf numFmtId="3" fontId="10" fillId="0" borderId="20" xfId="49" applyNumberFormat="1" applyFont="1" applyFill="1" applyBorder="1" applyAlignment="1">
      <alignment horizontal="center" vertical="center"/>
      <protection/>
    </xf>
    <xf numFmtId="3" fontId="10" fillId="0" borderId="21" xfId="49" applyNumberFormat="1" applyFont="1" applyFill="1" applyBorder="1" applyAlignment="1">
      <alignment horizontal="center" vertical="center"/>
      <protection/>
    </xf>
    <xf numFmtId="3" fontId="10" fillId="0" borderId="22" xfId="49" applyNumberFormat="1" applyFont="1" applyFill="1" applyBorder="1" applyAlignment="1">
      <alignment horizontal="center" vertical="center"/>
      <protection/>
    </xf>
    <xf numFmtId="191" fontId="10" fillId="0" borderId="22" xfId="49" applyNumberFormat="1" applyFont="1" applyFill="1" applyBorder="1" applyAlignment="1">
      <alignment horizontal="center" vertical="center"/>
      <protection/>
    </xf>
    <xf numFmtId="41" fontId="7" fillId="0" borderId="10" xfId="49" applyNumberFormat="1" applyFont="1" applyBorder="1" applyAlignment="1">
      <alignment vertical="center"/>
      <protection/>
    </xf>
    <xf numFmtId="3" fontId="11" fillId="0" borderId="13" xfId="49" applyNumberFormat="1" applyFont="1" applyBorder="1" applyAlignment="1">
      <alignment horizontal="center" vertical="center"/>
      <protection/>
    </xf>
    <xf numFmtId="3" fontId="11" fillId="0" borderId="11" xfId="49" applyNumberFormat="1" applyFont="1" applyBorder="1" applyAlignment="1">
      <alignment horizontal="center" vertical="center"/>
      <protection/>
    </xf>
    <xf numFmtId="3" fontId="11" fillId="0" borderId="14" xfId="49" applyNumberFormat="1" applyFont="1" applyBorder="1" applyAlignment="1">
      <alignment horizontal="center" vertical="center"/>
      <protection/>
    </xf>
    <xf numFmtId="3" fontId="7" fillId="0" borderId="0" xfId="49" applyNumberFormat="1" applyFont="1" applyBorder="1" applyAlignment="1">
      <alignment horizontal="center" vertical="center"/>
      <protection/>
    </xf>
    <xf numFmtId="41" fontId="7" fillId="0" borderId="0" xfId="49" applyNumberFormat="1" applyFont="1" applyBorder="1" applyAlignment="1">
      <alignment vertical="center"/>
      <protection/>
    </xf>
    <xf numFmtId="0" fontId="0" fillId="0" borderId="0" xfId="49" applyFont="1">
      <alignment/>
      <protection/>
    </xf>
    <xf numFmtId="0" fontId="7" fillId="0" borderId="11" xfId="49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 vertical="center" wrapText="1"/>
      <protection/>
    </xf>
    <xf numFmtId="41" fontId="13" fillId="0" borderId="16" xfId="47" applyFont="1" applyBorder="1" applyAlignment="1">
      <alignment vertical="center" wrapText="1"/>
    </xf>
    <xf numFmtId="193" fontId="9" fillId="0" borderId="17" xfId="47" applyNumberFormat="1" applyFont="1" applyBorder="1" applyAlignment="1">
      <alignment horizontal="center" vertical="center"/>
    </xf>
    <xf numFmtId="193" fontId="9" fillId="0" borderId="15" xfId="47" applyNumberFormat="1" applyFont="1" applyBorder="1" applyAlignment="1">
      <alignment horizontal="center" vertical="center"/>
    </xf>
    <xf numFmtId="190" fontId="9" fillId="0" borderId="0" xfId="47" applyNumberFormat="1" applyFont="1" applyBorder="1" applyAlignment="1">
      <alignment horizontal="center" vertical="center"/>
    </xf>
    <xf numFmtId="193" fontId="9" fillId="0" borderId="18" xfId="47" applyNumberFormat="1" applyFont="1" applyBorder="1" applyAlignment="1">
      <alignment horizontal="center" vertical="center"/>
    </xf>
    <xf numFmtId="193" fontId="9" fillId="0" borderId="0" xfId="47" applyNumberFormat="1" applyFont="1" applyBorder="1" applyAlignment="1">
      <alignment horizontal="center" vertical="center"/>
    </xf>
    <xf numFmtId="193" fontId="9" fillId="0" borderId="19" xfId="47" applyNumberFormat="1" applyFont="1" applyBorder="1" applyAlignment="1">
      <alignment horizontal="center" vertical="center"/>
    </xf>
    <xf numFmtId="193" fontId="9" fillId="0" borderId="21" xfId="47" applyNumberFormat="1" applyFont="1" applyBorder="1" applyAlignment="1">
      <alignment horizontal="center" vertical="center"/>
    </xf>
    <xf numFmtId="193" fontId="7" fillId="0" borderId="11" xfId="49" applyNumberFormat="1" applyFont="1" applyBorder="1" applyAlignment="1">
      <alignment horizontal="center" vertical="center"/>
      <protection/>
    </xf>
    <xf numFmtId="193" fontId="7" fillId="0" borderId="14" xfId="49" applyNumberFormat="1" applyFont="1" applyBorder="1" applyAlignment="1">
      <alignment horizontal="center" vertical="center"/>
      <protection/>
    </xf>
    <xf numFmtId="190" fontId="7" fillId="0" borderId="0" xfId="49" applyNumberFormat="1" applyFont="1" applyBorder="1" applyAlignment="1">
      <alignment horizontal="center" vertical="center"/>
      <protection/>
    </xf>
    <xf numFmtId="193" fontId="0" fillId="0" borderId="0" xfId="49" applyNumberFormat="1">
      <alignment/>
      <protection/>
    </xf>
    <xf numFmtId="0" fontId="9" fillId="0" borderId="0" xfId="0" applyFont="1" applyAlignment="1">
      <alignment/>
    </xf>
    <xf numFmtId="0" fontId="7" fillId="0" borderId="13" xfId="49" applyFont="1" applyBorder="1" applyAlignment="1">
      <alignment horizontal="center" vertical="center" wrapText="1"/>
      <protection/>
    </xf>
    <xf numFmtId="194" fontId="9" fillId="0" borderId="15" xfId="47" applyNumberFormat="1" applyFont="1" applyBorder="1" applyAlignment="1">
      <alignment horizontal="center" vertical="center"/>
    </xf>
    <xf numFmtId="194" fontId="9" fillId="0" borderId="12" xfId="47" applyNumberFormat="1" applyFont="1" applyBorder="1" applyAlignment="1">
      <alignment horizontal="center" vertical="center"/>
    </xf>
    <xf numFmtId="194" fontId="9" fillId="0" borderId="18" xfId="47" applyNumberFormat="1" applyFont="1" applyBorder="1" applyAlignment="1">
      <alignment horizontal="center" vertical="center"/>
    </xf>
    <xf numFmtId="194" fontId="9" fillId="0" borderId="0" xfId="47" applyNumberFormat="1" applyFont="1" applyBorder="1" applyAlignment="1">
      <alignment horizontal="center" vertical="center"/>
    </xf>
    <xf numFmtId="194" fontId="9" fillId="0" borderId="19" xfId="47" applyNumberFormat="1" applyFont="1" applyBorder="1" applyAlignment="1">
      <alignment horizontal="center" vertical="center"/>
    </xf>
    <xf numFmtId="194" fontId="9" fillId="0" borderId="20" xfId="47" applyNumberFormat="1" applyFont="1" applyBorder="1" applyAlignment="1">
      <alignment horizontal="center" vertical="center"/>
    </xf>
    <xf numFmtId="194" fontId="9" fillId="0" borderId="21" xfId="47" applyNumberFormat="1" applyFont="1" applyBorder="1" applyAlignment="1">
      <alignment horizontal="center" vertical="center"/>
    </xf>
    <xf numFmtId="194" fontId="9" fillId="0" borderId="22" xfId="47" applyNumberFormat="1" applyFont="1" applyBorder="1" applyAlignment="1">
      <alignment horizontal="center" vertical="center"/>
    </xf>
    <xf numFmtId="193" fontId="7" fillId="0" borderId="13" xfId="49" applyNumberFormat="1" applyFont="1" applyBorder="1" applyAlignment="1">
      <alignment horizontal="center" vertical="center"/>
      <protection/>
    </xf>
    <xf numFmtId="191" fontId="10" fillId="0" borderId="21" xfId="49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5" fillId="0" borderId="0" xfId="49" applyFont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rmale_Cartel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3"/>
          <c:y val="0.037"/>
          <c:w val="0.95075"/>
          <c:h val="0.753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mac_inq!$B$5:$M$5</c:f>
              <c:numCache/>
            </c:numRef>
          </c:val>
          <c:shape val="cylinder"/>
        </c:ser>
        <c:ser>
          <c:idx val="1"/>
          <c:order val="1"/>
          <c:tx>
            <c:strRef>
              <c:f>mac_inq!$A$6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mac_inq!$B$6:$M$6</c:f>
              <c:numCache/>
            </c:numRef>
          </c:val>
          <c:shape val="cylinder"/>
        </c:ser>
        <c:ser>
          <c:idx val="2"/>
          <c:order val="2"/>
          <c:tx>
            <c:strRef>
              <c:f>mac_inq!$A$7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mac_inq!$B$7:$M$7</c:f>
              <c:numCache/>
            </c:numRef>
          </c:val>
          <c:shape val="cylinder"/>
        </c:ser>
        <c:ser>
          <c:idx val="3"/>
          <c:order val="3"/>
          <c:tx>
            <c:strRef>
              <c:f>mac_inq!$A$8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mac_inq!$B$8:$M$8</c:f>
              <c:numCache/>
            </c:numRef>
          </c:val>
          <c:shape val="cylinder"/>
        </c:ser>
        <c:ser>
          <c:idx val="4"/>
          <c:order val="4"/>
          <c:tx>
            <c:strRef>
              <c:f>mac_inq!$A$9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mac_inq!$B$9:$M$9</c:f>
              <c:numCache/>
            </c:numRef>
          </c:val>
          <c:shape val="cylinder"/>
        </c:ser>
        <c:ser>
          <c:idx val="5"/>
          <c:order val="5"/>
          <c:tx>
            <c:strRef>
              <c:f>mac_inq!$A$10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mac_inq!$B$10:$M$10</c:f>
              <c:numCache/>
            </c:numRef>
          </c:val>
          <c:shape val="cylinder"/>
        </c:ser>
        <c:ser>
          <c:idx val="8"/>
          <c:order val="6"/>
          <c:tx>
            <c:strRef>
              <c:f>mac_inq!$A$11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mac_inq!$B$11:$M$11</c:f>
              <c:numCache/>
            </c:numRef>
          </c:val>
          <c:shape val="cylinder"/>
        </c:ser>
        <c:ser>
          <c:idx val="9"/>
          <c:order val="7"/>
          <c:tx>
            <c:strRef>
              <c:f>mac_inq!$A$12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mac_inq!$B$12:$M$12</c:f>
              <c:numCache/>
            </c:numRef>
          </c:val>
          <c:shape val="cylinder"/>
        </c:ser>
        <c:ser>
          <c:idx val="10"/>
          <c:order val="8"/>
          <c:tx>
            <c:strRef>
              <c:f>mac_inq!$A$13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mac_inq!$B$13:$M$13</c:f>
              <c:numCache/>
            </c:numRef>
          </c:val>
          <c:shape val="cylinder"/>
        </c:ser>
        <c:ser>
          <c:idx val="6"/>
          <c:order val="9"/>
          <c:tx>
            <c:strRef>
              <c:f>mac_inq!$A$14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mac_inq!$B$14:$M$14</c:f>
              <c:numCache/>
            </c:numRef>
          </c:val>
          <c:shape val="cylinder"/>
        </c:ser>
        <c:ser>
          <c:idx val="7"/>
          <c:order val="10"/>
          <c:tx>
            <c:strRef>
              <c:f>mac_inq!$A$15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mac_inq!$B$15:$M$15</c:f>
              <c:numCache/>
            </c:numRef>
          </c:val>
          <c:shape val="cylinder"/>
        </c:ser>
        <c:overlap val="100"/>
        <c:shape val="cylinder"/>
        <c:axId val="3541351"/>
        <c:axId val="31872160"/>
      </c:bar3DChart>
      <c:catAx>
        <c:axId val="35413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31872160"/>
        <c:crosses val="autoZero"/>
        <c:auto val="1"/>
        <c:lblOffset val="100"/>
        <c:tickLblSkip val="1"/>
        <c:noMultiLvlLbl val="0"/>
      </c:catAx>
      <c:valAx>
        <c:axId val="318721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41351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78875"/>
          <c:w val="0.972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161925</xdr:rowOff>
    </xdr:from>
    <xdr:to>
      <xdr:col>14</xdr:col>
      <xdr:colOff>85725</xdr:colOff>
      <xdr:row>47</xdr:row>
      <xdr:rowOff>161925</xdr:rowOff>
    </xdr:to>
    <xdr:graphicFrame>
      <xdr:nvGraphicFramePr>
        <xdr:cNvPr id="1" name="Grafico 1"/>
        <xdr:cNvGraphicFramePr/>
      </xdr:nvGraphicFramePr>
      <xdr:xfrm>
        <a:off x="38100" y="6162675"/>
        <a:ext cx="100869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27.7109375" style="2" customWidth="1"/>
    <col min="2" max="3" width="9.421875" style="2" customWidth="1"/>
    <col min="4" max="4" width="9.7109375" style="2" customWidth="1"/>
    <col min="5" max="14" width="9.421875" style="2" customWidth="1"/>
    <col min="15" max="15" width="9.7109375" style="2" customWidth="1"/>
    <col min="16" max="16" width="9.421875" style="2" customWidth="1"/>
    <col min="17" max="16384" width="9.140625" style="2" customWidth="1"/>
  </cols>
  <sheetData>
    <row r="1" spans="1:16" ht="36" customHeight="1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"/>
    </row>
    <row r="2" spans="1:16" ht="12.75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8" customHeight="1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35</v>
      </c>
      <c r="I3" s="5" t="s">
        <v>6</v>
      </c>
      <c r="J3" s="5" t="s">
        <v>7</v>
      </c>
      <c r="K3" s="5" t="s">
        <v>8</v>
      </c>
      <c r="L3" s="6" t="s">
        <v>9</v>
      </c>
      <c r="M3" s="7" t="s">
        <v>36</v>
      </c>
      <c r="N3" s="5" t="s">
        <v>10</v>
      </c>
      <c r="O3" s="8" t="s">
        <v>11</v>
      </c>
      <c r="P3" s="9"/>
    </row>
    <row r="4" spans="1:16" ht="15.75">
      <c r="A4" s="10"/>
      <c r="B4" s="11" t="s">
        <v>12</v>
      </c>
      <c r="C4" s="11" t="s">
        <v>12</v>
      </c>
      <c r="D4" s="11" t="s">
        <v>12</v>
      </c>
      <c r="E4" s="11" t="s">
        <v>12</v>
      </c>
      <c r="F4" s="11" t="s">
        <v>12</v>
      </c>
      <c r="G4" s="11" t="s">
        <v>13</v>
      </c>
      <c r="H4" s="11" t="s">
        <v>12</v>
      </c>
      <c r="I4" s="11" t="s">
        <v>12</v>
      </c>
      <c r="J4" s="11" t="s">
        <v>12</v>
      </c>
      <c r="K4" s="11" t="s">
        <v>12</v>
      </c>
      <c r="L4" s="12" t="s">
        <v>12</v>
      </c>
      <c r="M4" s="13" t="s">
        <v>13</v>
      </c>
      <c r="N4" s="14" t="s">
        <v>12</v>
      </c>
      <c r="O4" s="12" t="s">
        <v>13</v>
      </c>
      <c r="P4" s="9"/>
    </row>
    <row r="5" spans="1:16" s="20" customFormat="1" ht="30" customHeight="1">
      <c r="A5" s="15" t="s">
        <v>14</v>
      </c>
      <c r="B5" s="16">
        <v>5329.946415</v>
      </c>
      <c r="C5" s="17">
        <v>9280.319944</v>
      </c>
      <c r="D5" s="17">
        <v>1266.313685</v>
      </c>
      <c r="E5" s="17">
        <v>785.144024</v>
      </c>
      <c r="F5" s="17">
        <v>4051.181275</v>
      </c>
      <c r="G5" s="17">
        <v>15688.788905</v>
      </c>
      <c r="H5" s="17">
        <v>377.624409</v>
      </c>
      <c r="I5" s="17">
        <v>24.263792</v>
      </c>
      <c r="J5" s="17">
        <v>508.39049</v>
      </c>
      <c r="K5" s="17">
        <v>530.32569</v>
      </c>
      <c r="L5" s="18">
        <v>537.8897</v>
      </c>
      <c r="M5" s="16">
        <v>15822.340496</v>
      </c>
      <c r="N5" s="17">
        <v>13044.925975</v>
      </c>
      <c r="O5" s="18">
        <v>369.742178</v>
      </c>
      <c r="P5" s="19"/>
    </row>
    <row r="6" spans="1:16" s="20" customFormat="1" ht="30" customHeight="1">
      <c r="A6" s="15" t="s">
        <v>15</v>
      </c>
      <c r="B6" s="21">
        <v>1187.86496</v>
      </c>
      <c r="C6" s="22">
        <v>13961.329023</v>
      </c>
      <c r="D6" s="22">
        <v>12764.098519</v>
      </c>
      <c r="E6" s="22">
        <v>7185.516375</v>
      </c>
      <c r="F6" s="22">
        <v>94177.796527</v>
      </c>
      <c r="G6" s="22">
        <v>18829.455068</v>
      </c>
      <c r="H6" s="22">
        <v>634.632401</v>
      </c>
      <c r="I6" s="22">
        <v>195.899444</v>
      </c>
      <c r="J6" s="22">
        <v>10281.52007</v>
      </c>
      <c r="K6" s="22">
        <v>10451.02961</v>
      </c>
      <c r="L6" s="23">
        <v>10989.67206</v>
      </c>
      <c r="M6" s="21">
        <v>19177.087041</v>
      </c>
      <c r="N6" s="22">
        <v>40257.07477</v>
      </c>
      <c r="O6" s="23">
        <v>352.16288</v>
      </c>
      <c r="P6" s="19"/>
    </row>
    <row r="7" spans="1:16" s="20" customFormat="1" ht="30" customHeight="1">
      <c r="A7" s="15" t="s">
        <v>16</v>
      </c>
      <c r="B7" s="21">
        <v>7349.410275</v>
      </c>
      <c r="C7" s="22">
        <v>21588.554956</v>
      </c>
      <c r="D7" s="22">
        <v>3685.689809</v>
      </c>
      <c r="E7" s="22">
        <v>665.821588</v>
      </c>
      <c r="F7" s="22">
        <v>16178.80682</v>
      </c>
      <c r="G7" s="22">
        <v>11721.293232</v>
      </c>
      <c r="H7" s="22">
        <v>442.357492</v>
      </c>
      <c r="I7" s="22">
        <v>362.410773</v>
      </c>
      <c r="J7" s="22">
        <v>680.34872</v>
      </c>
      <c r="K7" s="22">
        <v>851.91609</v>
      </c>
      <c r="L7" s="23">
        <v>1259.04687</v>
      </c>
      <c r="M7" s="21">
        <v>11872.406211</v>
      </c>
      <c r="N7" s="22">
        <v>31812.717079</v>
      </c>
      <c r="O7" s="23">
        <v>720.321311</v>
      </c>
      <c r="P7" s="19"/>
    </row>
    <row r="8" spans="1:16" s="20" customFormat="1" ht="30" customHeight="1">
      <c r="A8" s="15" t="s">
        <v>17</v>
      </c>
      <c r="B8" s="21">
        <v>3913.987191</v>
      </c>
      <c r="C8" s="22">
        <v>3395.78497</v>
      </c>
      <c r="D8" s="22">
        <v>14703.419788</v>
      </c>
      <c r="E8" s="22">
        <v>174.513758</v>
      </c>
      <c r="F8" s="22">
        <v>23674.974198</v>
      </c>
      <c r="G8" s="22">
        <v>4485.739525</v>
      </c>
      <c r="H8" s="22">
        <v>53.171379</v>
      </c>
      <c r="I8" s="22">
        <v>56.205733</v>
      </c>
      <c r="J8" s="22">
        <v>359.2621</v>
      </c>
      <c r="K8" s="22">
        <v>844.05906</v>
      </c>
      <c r="L8" s="23">
        <v>1011.15583</v>
      </c>
      <c r="M8" s="21">
        <v>4505.904375</v>
      </c>
      <c r="N8" s="22">
        <v>21452.967828</v>
      </c>
      <c r="O8" s="23">
        <v>199.442491</v>
      </c>
      <c r="P8" s="19"/>
    </row>
    <row r="9" spans="1:16" s="20" customFormat="1" ht="30" customHeight="1">
      <c r="A9" s="15" t="s">
        <v>18</v>
      </c>
      <c r="B9" s="21"/>
      <c r="C9" s="22"/>
      <c r="D9" s="22">
        <v>8324.914252</v>
      </c>
      <c r="E9" s="22">
        <v>95890.973123</v>
      </c>
      <c r="F9" s="22"/>
      <c r="G9" s="22"/>
      <c r="H9" s="22"/>
      <c r="I9" s="22"/>
      <c r="J9" s="22"/>
      <c r="K9" s="22"/>
      <c r="L9" s="23"/>
      <c r="M9" s="21">
        <v>2013.710422</v>
      </c>
      <c r="N9" s="22">
        <v>9667.387881</v>
      </c>
      <c r="O9" s="23"/>
      <c r="P9" s="19"/>
    </row>
    <row r="10" spans="1:16" s="20" customFormat="1" ht="30" customHeight="1">
      <c r="A10" s="15" t="s">
        <v>19</v>
      </c>
      <c r="B10" s="24">
        <v>0.569103</v>
      </c>
      <c r="C10" s="22">
        <v>90.459817</v>
      </c>
      <c r="D10" s="22">
        <v>79811.82828</v>
      </c>
      <c r="E10" s="25"/>
      <c r="F10" s="22">
        <v>52.8951</v>
      </c>
      <c r="G10" s="22"/>
      <c r="H10" s="22"/>
      <c r="I10" s="22">
        <v>90.5647</v>
      </c>
      <c r="J10" s="22">
        <v>46.76091</v>
      </c>
      <c r="K10" s="22">
        <v>86.44086</v>
      </c>
      <c r="L10" s="23">
        <v>114.01613</v>
      </c>
      <c r="M10" s="21">
        <v>1222.081344</v>
      </c>
      <c r="N10" s="22">
        <v>79928.007721</v>
      </c>
      <c r="O10" s="26">
        <v>7.311399</v>
      </c>
      <c r="P10" s="19"/>
    </row>
    <row r="11" spans="1:16" s="20" customFormat="1" ht="30" customHeight="1">
      <c r="A11" s="15" t="s">
        <v>20</v>
      </c>
      <c r="B11" s="21">
        <v>124.745629</v>
      </c>
      <c r="C11" s="22">
        <v>79232.355109</v>
      </c>
      <c r="D11" s="22">
        <v>20737.759292</v>
      </c>
      <c r="E11" s="22">
        <v>1577.375944</v>
      </c>
      <c r="F11" s="22">
        <v>86718.687168</v>
      </c>
      <c r="G11" s="22">
        <v>19730.073261</v>
      </c>
      <c r="H11" s="22">
        <v>633.371424</v>
      </c>
      <c r="I11" s="22">
        <v>1387.543039</v>
      </c>
      <c r="J11" s="22">
        <v>4699.29537</v>
      </c>
      <c r="K11" s="22">
        <v>6034.19004</v>
      </c>
      <c r="L11" s="23">
        <v>7519.33966</v>
      </c>
      <c r="M11" s="21">
        <v>19959.543312</v>
      </c>
      <c r="N11" s="22">
        <v>126962.371403</v>
      </c>
      <c r="O11" s="23">
        <v>1808.025146</v>
      </c>
      <c r="P11" s="19"/>
    </row>
    <row r="12" spans="1:16" s="20" customFormat="1" ht="30" customHeight="1">
      <c r="A12" s="15" t="s">
        <v>21</v>
      </c>
      <c r="B12" s="21">
        <v>216.258243</v>
      </c>
      <c r="C12" s="22">
        <v>13625.170881</v>
      </c>
      <c r="D12" s="22">
        <v>2282.88908</v>
      </c>
      <c r="E12" s="22">
        <v>24.596204</v>
      </c>
      <c r="F12" s="22">
        <v>7277.835056</v>
      </c>
      <c r="G12" s="22">
        <v>1485.713896</v>
      </c>
      <c r="H12" s="22">
        <v>55.646795</v>
      </c>
      <c r="I12" s="25">
        <v>2.551974</v>
      </c>
      <c r="J12" s="22">
        <v>609.1828</v>
      </c>
      <c r="K12" s="22">
        <v>620.43511</v>
      </c>
      <c r="L12" s="23">
        <v>627.92083</v>
      </c>
      <c r="M12" s="21">
        <v>1503.480974</v>
      </c>
      <c r="N12" s="22">
        <v>19706.503763</v>
      </c>
      <c r="O12" s="23">
        <v>303.119364</v>
      </c>
      <c r="P12" s="19"/>
    </row>
    <row r="13" spans="1:16" s="20" customFormat="1" ht="30" customHeight="1">
      <c r="A13" s="15" t="s">
        <v>22</v>
      </c>
      <c r="B13" s="21">
        <v>569.759095</v>
      </c>
      <c r="C13" s="22">
        <v>2925.190351</v>
      </c>
      <c r="D13" s="22">
        <v>1530.897399</v>
      </c>
      <c r="E13" s="22">
        <v>90257.892536</v>
      </c>
      <c r="F13" s="22">
        <v>1562.845494</v>
      </c>
      <c r="G13" s="22">
        <v>1134.894266</v>
      </c>
      <c r="H13" s="22">
        <v>455.713887</v>
      </c>
      <c r="I13" s="22">
        <v>469.356939</v>
      </c>
      <c r="J13" s="22">
        <v>98.65116</v>
      </c>
      <c r="K13" s="22">
        <v>106.82147</v>
      </c>
      <c r="L13" s="23">
        <v>133.27851</v>
      </c>
      <c r="M13" s="21">
        <v>3171.581303</v>
      </c>
      <c r="N13" s="22">
        <v>6535.153139</v>
      </c>
      <c r="O13" s="23">
        <v>109.00618</v>
      </c>
      <c r="P13" s="19"/>
    </row>
    <row r="14" spans="1:16" s="20" customFormat="1" ht="30" customHeight="1">
      <c r="A14" s="15" t="s">
        <v>23</v>
      </c>
      <c r="B14" s="21">
        <v>59.035634</v>
      </c>
      <c r="C14" s="22">
        <v>784.116049</v>
      </c>
      <c r="D14" s="22">
        <v>67691.966228</v>
      </c>
      <c r="E14" s="22">
        <v>220877.111302</v>
      </c>
      <c r="F14" s="22">
        <v>3080.287574</v>
      </c>
      <c r="G14" s="22"/>
      <c r="H14" s="22">
        <v>10561.364618</v>
      </c>
      <c r="I14" s="22">
        <v>97033.519271</v>
      </c>
      <c r="J14" s="22">
        <v>656.54688</v>
      </c>
      <c r="K14" s="22">
        <v>1207.71473</v>
      </c>
      <c r="L14" s="23">
        <v>2230.26569</v>
      </c>
      <c r="M14" s="21">
        <v>7912.443206</v>
      </c>
      <c r="N14" s="22">
        <v>72079.699142</v>
      </c>
      <c r="O14" s="23">
        <v>5726.403334</v>
      </c>
      <c r="P14" s="19"/>
    </row>
    <row r="15" spans="1:16" s="20" customFormat="1" ht="30" customHeight="1">
      <c r="A15" s="15" t="s">
        <v>24</v>
      </c>
      <c r="B15" s="27">
        <v>13.543878</v>
      </c>
      <c r="C15" s="28">
        <v>65.380419</v>
      </c>
      <c r="D15" s="28">
        <v>65739.921279</v>
      </c>
      <c r="E15" s="28">
        <v>4743.061353</v>
      </c>
      <c r="F15" s="28">
        <v>1608.171365</v>
      </c>
      <c r="G15" s="28">
        <v>-4431.73246</v>
      </c>
      <c r="H15" s="63">
        <v>1.738539</v>
      </c>
      <c r="I15" s="63">
        <v>6.954325</v>
      </c>
      <c r="J15" s="28">
        <v>589.42737</v>
      </c>
      <c r="K15" s="28">
        <v>596.65173</v>
      </c>
      <c r="L15" s="29">
        <v>602.04301</v>
      </c>
      <c r="M15" s="27">
        <v>-4331.589239</v>
      </c>
      <c r="N15" s="28">
        <v>66062.987096</v>
      </c>
      <c r="O15" s="30">
        <v>2.253659</v>
      </c>
      <c r="P15" s="19"/>
    </row>
    <row r="16" spans="1:16" s="20" customFormat="1" ht="30" customHeight="1">
      <c r="A16" s="31" t="s">
        <v>25</v>
      </c>
      <c r="B16" s="32">
        <f aca="true" t="shared" si="0" ref="B16:O16">SUM(B5:B15)</f>
        <v>18765.120423000004</v>
      </c>
      <c r="C16" s="33">
        <f t="shared" si="0"/>
        <v>144948.661519</v>
      </c>
      <c r="D16" s="33">
        <f t="shared" si="0"/>
        <v>278539.69761100004</v>
      </c>
      <c r="E16" s="33">
        <f t="shared" si="0"/>
        <v>422182.006207</v>
      </c>
      <c r="F16" s="33">
        <f t="shared" si="0"/>
        <v>238383.48057699998</v>
      </c>
      <c r="G16" s="33">
        <f t="shared" si="0"/>
        <v>68644.225693</v>
      </c>
      <c r="H16" s="33">
        <f t="shared" si="0"/>
        <v>13215.620944</v>
      </c>
      <c r="I16" s="33">
        <f t="shared" si="0"/>
        <v>99629.26999</v>
      </c>
      <c r="J16" s="33">
        <f t="shared" si="0"/>
        <v>18529.385870000006</v>
      </c>
      <c r="K16" s="33">
        <f t="shared" si="0"/>
        <v>21329.58439</v>
      </c>
      <c r="L16" s="34">
        <f t="shared" si="0"/>
        <v>25024.62829</v>
      </c>
      <c r="M16" s="32">
        <f t="shared" si="0"/>
        <v>82828.989445</v>
      </c>
      <c r="N16" s="33">
        <f t="shared" si="0"/>
        <v>487509.795797</v>
      </c>
      <c r="O16" s="34">
        <f t="shared" si="0"/>
        <v>9597.787941999999</v>
      </c>
      <c r="P16" s="35"/>
    </row>
    <row r="17" spans="1:16" s="20" customFormat="1" ht="19.5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5.75" customHeight="1">
      <c r="A18" s="37"/>
      <c r="G18" s="37"/>
      <c r="P18" s="52"/>
    </row>
    <row r="47" ht="15.75" customHeight="1"/>
    <row r="48" ht="15.75" customHeight="1"/>
    <row r="49" spans="1:15" ht="19.5" customHeight="1">
      <c r="A49" s="65" t="s">
        <v>45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1" spans="1:16" ht="42.75" customHeight="1">
      <c r="A51" s="4"/>
      <c r="B51" s="38" t="s">
        <v>37</v>
      </c>
      <c r="C51" s="38" t="s">
        <v>1</v>
      </c>
      <c r="D51" s="38" t="s">
        <v>2</v>
      </c>
      <c r="E51" s="38" t="s">
        <v>38</v>
      </c>
      <c r="F51" s="38" t="s">
        <v>4</v>
      </c>
      <c r="G51" s="38" t="s">
        <v>39</v>
      </c>
      <c r="H51" s="38" t="s">
        <v>40</v>
      </c>
      <c r="I51" s="38" t="s">
        <v>41</v>
      </c>
      <c r="J51" s="38" t="s">
        <v>7</v>
      </c>
      <c r="K51" s="38" t="s">
        <v>8</v>
      </c>
      <c r="L51" s="39" t="s">
        <v>9</v>
      </c>
      <c r="M51" s="53" t="s">
        <v>42</v>
      </c>
      <c r="N51" s="38" t="s">
        <v>43</v>
      </c>
      <c r="O51" s="39" t="s">
        <v>11</v>
      </c>
      <c r="P51" s="9"/>
    </row>
    <row r="52" spans="1:16" ht="22.5">
      <c r="A52" s="40" t="s">
        <v>26</v>
      </c>
      <c r="B52" s="41">
        <f aca="true" t="shared" si="1" ref="B52:O52">IF(ISNUMBER(B5)=TRUE,B5/B$16,"")</f>
        <v>0.2840347567643211</v>
      </c>
      <c r="C52" s="54">
        <f t="shared" si="1"/>
        <v>0.06402487506090926</v>
      </c>
      <c r="D52" s="54">
        <f t="shared" si="1"/>
        <v>0.0045462592795964575</v>
      </c>
      <c r="E52" s="54">
        <f t="shared" si="1"/>
        <v>0.001859728772085649</v>
      </c>
      <c r="F52" s="54">
        <f t="shared" si="1"/>
        <v>0.016994387636233177</v>
      </c>
      <c r="G52" s="42">
        <f t="shared" si="1"/>
        <v>0.2285522015379054</v>
      </c>
      <c r="H52" s="54">
        <f t="shared" si="1"/>
        <v>0.028574095050103915</v>
      </c>
      <c r="I52" s="54">
        <f t="shared" si="1"/>
        <v>0.00024354079882784856</v>
      </c>
      <c r="J52" s="54">
        <f t="shared" si="1"/>
        <v>0.027436985422334446</v>
      </c>
      <c r="K52" s="54">
        <f t="shared" si="1"/>
        <v>0.024863386004306483</v>
      </c>
      <c r="L52" s="55">
        <f t="shared" si="1"/>
        <v>0.02149441317435848</v>
      </c>
      <c r="M52" s="41">
        <f t="shared" si="1"/>
        <v>0.19102418853614447</v>
      </c>
      <c r="N52" s="54">
        <f t="shared" si="1"/>
        <v>0.026758284833381957</v>
      </c>
      <c r="O52" s="55">
        <f t="shared" si="1"/>
        <v>0.03852368694061318</v>
      </c>
      <c r="P52" s="43"/>
    </row>
    <row r="53" spans="1:16" ht="19.5" customHeight="1">
      <c r="A53" s="40" t="s">
        <v>27</v>
      </c>
      <c r="B53" s="56">
        <f aca="true" t="shared" si="2" ref="B53:O53">IF(ISNUMBER(B6)=TRUE,B6/B$16,"")</f>
        <v>0.06330174990745381</v>
      </c>
      <c r="C53" s="57">
        <f t="shared" si="2"/>
        <v>0.09631913035064445</v>
      </c>
      <c r="D53" s="57">
        <f t="shared" si="2"/>
        <v>0.045825060587327646</v>
      </c>
      <c r="E53" s="57">
        <f t="shared" si="2"/>
        <v>0.01701994938049745</v>
      </c>
      <c r="F53" s="45">
        <f t="shared" si="2"/>
        <v>0.3950684682472355</v>
      </c>
      <c r="G53" s="45">
        <f t="shared" si="2"/>
        <v>0.27430501076975705</v>
      </c>
      <c r="H53" s="45">
        <f t="shared" si="2"/>
        <v>0.04802138345895342</v>
      </c>
      <c r="I53" s="57">
        <f t="shared" si="2"/>
        <v>0.0019662840450367933</v>
      </c>
      <c r="J53" s="45">
        <f t="shared" si="2"/>
        <v>0.5548764617529117</v>
      </c>
      <c r="K53" s="45">
        <f t="shared" si="2"/>
        <v>0.48997811766551724</v>
      </c>
      <c r="L53" s="46">
        <f t="shared" si="2"/>
        <v>0.4391542576635012</v>
      </c>
      <c r="M53" s="44">
        <f t="shared" si="2"/>
        <v>0.23152627080804775</v>
      </c>
      <c r="N53" s="45">
        <f t="shared" si="2"/>
        <v>0.08257695561621724</v>
      </c>
      <c r="O53" s="58">
        <f t="shared" si="2"/>
        <v>0.036692088023630144</v>
      </c>
      <c r="P53" s="43"/>
    </row>
    <row r="54" spans="1:16" ht="19.5" customHeight="1">
      <c r="A54" s="40" t="s">
        <v>28</v>
      </c>
      <c r="B54" s="44">
        <f aca="true" t="shared" si="3" ref="B54:O54">IF(ISNUMBER(B7)=TRUE,B7/B$16,"")</f>
        <v>0.3916527104186332</v>
      </c>
      <c r="C54" s="45">
        <f t="shared" si="3"/>
        <v>0.14893931913383107</v>
      </c>
      <c r="D54" s="57">
        <f t="shared" si="3"/>
        <v>0.013232188591470795</v>
      </c>
      <c r="E54" s="57">
        <f t="shared" si="3"/>
        <v>0.001577096082284334</v>
      </c>
      <c r="F54" s="57">
        <f t="shared" si="3"/>
        <v>0.06786882539360399</v>
      </c>
      <c r="G54" s="45">
        <f t="shared" si="3"/>
        <v>0.17075424937301434</v>
      </c>
      <c r="H54" s="57">
        <f t="shared" si="3"/>
        <v>0.03347231990645388</v>
      </c>
      <c r="I54" s="57">
        <f t="shared" si="3"/>
        <v>0.0036375933803025552</v>
      </c>
      <c r="J54" s="57">
        <f t="shared" si="3"/>
        <v>0.036717283820049226</v>
      </c>
      <c r="K54" s="57">
        <f t="shared" si="3"/>
        <v>0.03994058554649597</v>
      </c>
      <c r="L54" s="58">
        <f t="shared" si="3"/>
        <v>0.05031231055300522</v>
      </c>
      <c r="M54" s="44">
        <f t="shared" si="3"/>
        <v>0.14333636436411554</v>
      </c>
      <c r="N54" s="57">
        <f t="shared" si="3"/>
        <v>0.0652555443055074</v>
      </c>
      <c r="O54" s="58">
        <f t="shared" si="3"/>
        <v>0.07505076329597449</v>
      </c>
      <c r="P54" s="43"/>
    </row>
    <row r="55" spans="1:16" ht="19.5" customHeight="1">
      <c r="A55" s="40" t="s">
        <v>29</v>
      </c>
      <c r="B55" s="44">
        <f aca="true" t="shared" si="4" ref="B55:O55">IF(ISNUMBER(B8)=TRUE,B8/B$16,"")</f>
        <v>0.20857778169132932</v>
      </c>
      <c r="C55" s="57">
        <f t="shared" si="4"/>
        <v>0.02342750139541563</v>
      </c>
      <c r="D55" s="57">
        <f t="shared" si="4"/>
        <v>0.05278751974712898</v>
      </c>
      <c r="E55" s="57">
        <f t="shared" si="4"/>
        <v>0.0004133614304595307</v>
      </c>
      <c r="F55" s="57">
        <f t="shared" si="4"/>
        <v>0.09931465947512573</v>
      </c>
      <c r="G55" s="45">
        <f t="shared" si="4"/>
        <v>0.06534766005026747</v>
      </c>
      <c r="H55" s="57">
        <f t="shared" si="4"/>
        <v>0.004023373493028358</v>
      </c>
      <c r="I55" s="57">
        <f t="shared" si="4"/>
        <v>0.0005641487988985715</v>
      </c>
      <c r="J55" s="57">
        <f t="shared" si="4"/>
        <v>0.019388775349627917</v>
      </c>
      <c r="K55" s="57">
        <f t="shared" si="4"/>
        <v>0.03957222253218034</v>
      </c>
      <c r="L55" s="58">
        <f t="shared" si="4"/>
        <v>0.04040642755137603</v>
      </c>
      <c r="M55" s="56">
        <f t="shared" si="4"/>
        <v>0.054400088727292815</v>
      </c>
      <c r="N55" s="57">
        <f t="shared" si="4"/>
        <v>0.04400520361427375</v>
      </c>
      <c r="O55" s="58">
        <f t="shared" si="4"/>
        <v>0.020780047674031014</v>
      </c>
      <c r="P55" s="43"/>
    </row>
    <row r="56" spans="1:16" ht="19.5" customHeight="1">
      <c r="A56" s="40" t="s">
        <v>30</v>
      </c>
      <c r="B56" s="44">
        <f aca="true" t="shared" si="5" ref="B56:O56">IF(ISNUMBER(B9)=TRUE,B9/B$16,"")</f>
      </c>
      <c r="C56" s="45">
        <f t="shared" si="5"/>
      </c>
      <c r="D56" s="57">
        <f t="shared" si="5"/>
        <v>0.02988771196135324</v>
      </c>
      <c r="E56" s="45">
        <f t="shared" si="5"/>
        <v>0.22713183345853852</v>
      </c>
      <c r="F56" s="45">
        <f t="shared" si="5"/>
      </c>
      <c r="G56" s="45">
        <f t="shared" si="5"/>
      </c>
      <c r="H56" s="45">
        <f t="shared" si="5"/>
      </c>
      <c r="I56" s="57">
        <f t="shared" si="5"/>
      </c>
      <c r="J56" s="45">
        <f t="shared" si="5"/>
      </c>
      <c r="K56" s="45">
        <f t="shared" si="5"/>
      </c>
      <c r="L56" s="46">
        <f t="shared" si="5"/>
      </c>
      <c r="M56" s="56">
        <f t="shared" si="5"/>
        <v>0.024311662323698174</v>
      </c>
      <c r="N56" s="57">
        <f t="shared" si="5"/>
        <v>0.019830140777367104</v>
      </c>
      <c r="O56" s="58">
        <f t="shared" si="5"/>
      </c>
      <c r="P56" s="43"/>
    </row>
    <row r="57" spans="1:16" ht="19.5" customHeight="1">
      <c r="A57" s="40" t="s">
        <v>31</v>
      </c>
      <c r="B57" s="56">
        <f aca="true" t="shared" si="6" ref="B57:O57">IF(ISNUMBER(B10)=TRUE,B10/B$16,"")</f>
        <v>3.0327703056062606E-05</v>
      </c>
      <c r="C57" s="57">
        <f t="shared" si="6"/>
        <v>0.0006240817683448733</v>
      </c>
      <c r="D57" s="45">
        <f t="shared" si="6"/>
        <v>0.28653663719942263</v>
      </c>
      <c r="E57" s="57">
        <f t="shared" si="6"/>
      </c>
      <c r="F57" s="57">
        <f t="shared" si="6"/>
        <v>0.0002218907949156922</v>
      </c>
      <c r="G57" s="45">
        <f t="shared" si="6"/>
      </c>
      <c r="H57" s="45">
        <f t="shared" si="6"/>
      </c>
      <c r="I57" s="57">
        <f t="shared" si="6"/>
        <v>0.0009090169988105922</v>
      </c>
      <c r="J57" s="57">
        <f t="shared" si="6"/>
        <v>0.002523608193389088</v>
      </c>
      <c r="K57" s="57">
        <f t="shared" si="6"/>
        <v>0.004052627487693866</v>
      </c>
      <c r="L57" s="58">
        <f t="shared" si="6"/>
        <v>0.004556156785975581</v>
      </c>
      <c r="M57" s="56">
        <f t="shared" si="6"/>
        <v>0.014754270843923369</v>
      </c>
      <c r="N57" s="45">
        <f t="shared" si="6"/>
        <v>0.1639515931989235</v>
      </c>
      <c r="O57" s="58">
        <f t="shared" si="6"/>
        <v>0.0007617795938171605</v>
      </c>
      <c r="P57" s="43"/>
    </row>
    <row r="58" spans="1:16" ht="19.5" customHeight="1">
      <c r="A58" s="40" t="s">
        <v>20</v>
      </c>
      <c r="B58" s="56">
        <f aca="true" t="shared" si="7" ref="B58:O58">IF(ISNUMBER(B11)=TRUE,B11/B$16,"")</f>
        <v>0.00664773932636755</v>
      </c>
      <c r="C58" s="45">
        <f t="shared" si="7"/>
        <v>0.5466235719507776</v>
      </c>
      <c r="D58" s="57">
        <f t="shared" si="7"/>
        <v>0.07445171898248312</v>
      </c>
      <c r="E58" s="57">
        <f t="shared" si="7"/>
        <v>0.0037362462653763528</v>
      </c>
      <c r="F58" s="45">
        <f t="shared" si="7"/>
        <v>0.36377808964824265</v>
      </c>
      <c r="G58" s="45">
        <f t="shared" si="7"/>
        <v>0.2874250974763632</v>
      </c>
      <c r="H58" s="57">
        <f t="shared" si="7"/>
        <v>0.0479259678136846</v>
      </c>
      <c r="I58" s="57">
        <f t="shared" si="7"/>
        <v>0.013927062189046156</v>
      </c>
      <c r="J58" s="45">
        <f t="shared" si="7"/>
        <v>0.2536131204223229</v>
      </c>
      <c r="K58" s="45">
        <f t="shared" si="7"/>
        <v>0.28290237304525373</v>
      </c>
      <c r="L58" s="46">
        <f t="shared" si="7"/>
        <v>0.30047757644435324</v>
      </c>
      <c r="M58" s="44">
        <f t="shared" si="7"/>
        <v>0.24097291836759052</v>
      </c>
      <c r="N58" s="45">
        <f t="shared" si="7"/>
        <v>0.2604304005736684</v>
      </c>
      <c r="O58" s="46">
        <f t="shared" si="7"/>
        <v>0.18837935959056432</v>
      </c>
      <c r="P58" s="43"/>
    </row>
    <row r="59" spans="1:16" ht="19.5" customHeight="1">
      <c r="A59" s="40" t="s">
        <v>21</v>
      </c>
      <c r="B59" s="56">
        <f aca="true" t="shared" si="8" ref="B59:O59">IF(ISNUMBER(B12)=TRUE,B12/B$16,"")</f>
        <v>0.011524479359851958</v>
      </c>
      <c r="C59" s="45">
        <f t="shared" si="8"/>
        <v>0.09399997722099698</v>
      </c>
      <c r="D59" s="57">
        <f t="shared" si="8"/>
        <v>0.008195920005586466</v>
      </c>
      <c r="E59" s="57">
        <f t="shared" si="8"/>
        <v>5.825971651653064E-05</v>
      </c>
      <c r="F59" s="57">
        <f t="shared" si="8"/>
        <v>0.030529947118752614</v>
      </c>
      <c r="G59" s="57">
        <f t="shared" si="8"/>
        <v>0.021643683514540768</v>
      </c>
      <c r="H59" s="57">
        <f t="shared" si="8"/>
        <v>0.004210683344793125</v>
      </c>
      <c r="I59" s="57">
        <f t="shared" si="8"/>
        <v>2.5614701385006104E-05</v>
      </c>
      <c r="J59" s="57">
        <f t="shared" si="8"/>
        <v>0.0328765780082489</v>
      </c>
      <c r="K59" s="57">
        <f t="shared" si="8"/>
        <v>0.029088007466797152</v>
      </c>
      <c r="L59" s="58">
        <f t="shared" si="8"/>
        <v>0.025092114165424832</v>
      </c>
      <c r="M59" s="56">
        <f t="shared" si="8"/>
        <v>0.018151627637547595</v>
      </c>
      <c r="N59" s="57">
        <f t="shared" si="8"/>
        <v>0.04042278520943982</v>
      </c>
      <c r="O59" s="58">
        <f t="shared" si="8"/>
        <v>0.03158221100859576</v>
      </c>
      <c r="P59" s="43"/>
    </row>
    <row r="60" spans="1:16" ht="19.5" customHeight="1">
      <c r="A60" s="40" t="s">
        <v>32</v>
      </c>
      <c r="B60" s="56">
        <f aca="true" t="shared" si="9" ref="B60:O60">IF(ISNUMBER(B13)=TRUE,B13/B$16,"")</f>
        <v>0.03036266659401016</v>
      </c>
      <c r="C60" s="57">
        <f t="shared" si="9"/>
        <v>0.020180871767598654</v>
      </c>
      <c r="D60" s="57">
        <f t="shared" si="9"/>
        <v>0.005496155169730973</v>
      </c>
      <c r="E60" s="45">
        <f t="shared" si="9"/>
        <v>0.213789055926144</v>
      </c>
      <c r="F60" s="57">
        <f t="shared" si="9"/>
        <v>0.006556014243173142</v>
      </c>
      <c r="G60" s="57">
        <f t="shared" si="9"/>
        <v>0.016532989549268542</v>
      </c>
      <c r="H60" s="57">
        <f t="shared" si="9"/>
        <v>0.03448297200192457</v>
      </c>
      <c r="I60" s="57">
        <f t="shared" si="9"/>
        <v>0.004711034609077336</v>
      </c>
      <c r="J60" s="57">
        <f t="shared" si="9"/>
        <v>0.005324038297444122</v>
      </c>
      <c r="K60" s="57">
        <f t="shared" si="9"/>
        <v>0.0050081364946839456</v>
      </c>
      <c r="L60" s="58">
        <f t="shared" si="9"/>
        <v>0.005325893693823974</v>
      </c>
      <c r="M60" s="56">
        <f t="shared" si="9"/>
        <v>0.03829071589851992</v>
      </c>
      <c r="N60" s="57">
        <f t="shared" si="9"/>
        <v>0.013405172973634463</v>
      </c>
      <c r="O60" s="58">
        <f t="shared" si="9"/>
        <v>0.011357427425853833</v>
      </c>
      <c r="P60" s="43"/>
    </row>
    <row r="61" spans="1:16" ht="19.5" customHeight="1">
      <c r="A61" s="40" t="s">
        <v>33</v>
      </c>
      <c r="B61" s="56">
        <f aca="true" t="shared" si="10" ref="B61:O61">IF(ISNUMBER(B14)=TRUE,B14/B$16,"")</f>
        <v>0.003146030117005873</v>
      </c>
      <c r="C61" s="57">
        <f t="shared" si="10"/>
        <v>0.005409612208783434</v>
      </c>
      <c r="D61" s="45">
        <f t="shared" si="10"/>
        <v>0.24302448379382</v>
      </c>
      <c r="E61" s="45">
        <f t="shared" si="10"/>
        <v>0.5231798325239417</v>
      </c>
      <c r="F61" s="57">
        <f t="shared" si="10"/>
        <v>0.012921564726482966</v>
      </c>
      <c r="G61" s="45">
        <f t="shared" si="10"/>
      </c>
      <c r="H61" s="45">
        <f t="shared" si="10"/>
        <v>0.7991576531101208</v>
      </c>
      <c r="I61" s="45">
        <f t="shared" si="10"/>
        <v>0.9739459024515532</v>
      </c>
      <c r="J61" s="57">
        <f t="shared" si="10"/>
        <v>0.03543273827887528</v>
      </c>
      <c r="K61" s="57">
        <f t="shared" si="10"/>
        <v>0.056621578176001205</v>
      </c>
      <c r="L61" s="46">
        <f t="shared" si="10"/>
        <v>0.08912282988399985</v>
      </c>
      <c r="M61" s="44">
        <f t="shared" si="10"/>
        <v>0.09552746277623018</v>
      </c>
      <c r="N61" s="45">
        <f t="shared" si="10"/>
        <v>0.14785282216567833</v>
      </c>
      <c r="O61" s="46">
        <f t="shared" si="10"/>
        <v>0.5966378261954728</v>
      </c>
      <c r="P61" s="43"/>
    </row>
    <row r="62" spans="1:16" ht="19.5" customHeight="1">
      <c r="A62" s="40" t="s">
        <v>34</v>
      </c>
      <c r="B62" s="59">
        <f aca="true" t="shared" si="11" ref="B62:O62">IF(ISNUMBER(B15)=TRUE,B15/B$16,"")</f>
        <v>0.000721758117970805</v>
      </c>
      <c r="C62" s="60">
        <f t="shared" si="11"/>
        <v>0.00045105914269811924</v>
      </c>
      <c r="D62" s="47">
        <f t="shared" si="11"/>
        <v>0.23601634468207958</v>
      </c>
      <c r="E62" s="60">
        <f t="shared" si="11"/>
        <v>0.011234636444155866</v>
      </c>
      <c r="F62" s="60">
        <f t="shared" si="11"/>
        <v>0.006746152716234657</v>
      </c>
      <c r="G62" s="60">
        <f t="shared" si="11"/>
        <v>-0.06456089227111679</v>
      </c>
      <c r="H62" s="47">
        <f t="shared" si="11"/>
        <v>0.00013155182093727583</v>
      </c>
      <c r="I62" s="60">
        <f t="shared" si="11"/>
        <v>6.980202706190681E-05</v>
      </c>
      <c r="J62" s="60">
        <f t="shared" si="11"/>
        <v>0.031810410454796136</v>
      </c>
      <c r="K62" s="60">
        <f t="shared" si="11"/>
        <v>0.027972965581070097</v>
      </c>
      <c r="L62" s="61">
        <f t="shared" si="11"/>
        <v>0.024058020084181637</v>
      </c>
      <c r="M62" s="59">
        <f t="shared" si="11"/>
        <v>-0.05229557028311031</v>
      </c>
      <c r="N62" s="47">
        <f t="shared" si="11"/>
        <v>0.13551109673190803</v>
      </c>
      <c r="O62" s="61">
        <f t="shared" si="11"/>
        <v>0.00023481025144741628</v>
      </c>
      <c r="P62" s="43"/>
    </row>
    <row r="63" spans="1:16" ht="19.5" customHeight="1">
      <c r="A63" s="31" t="s">
        <v>25</v>
      </c>
      <c r="B63" s="48">
        <f aca="true" t="shared" si="12" ref="B63:O63">IF(ISNUMBER(B16)=TRUE,B16/B$16,"")</f>
        <v>1</v>
      </c>
      <c r="C63" s="48">
        <f t="shared" si="12"/>
        <v>1</v>
      </c>
      <c r="D63" s="48">
        <f t="shared" si="12"/>
        <v>1</v>
      </c>
      <c r="E63" s="48">
        <f t="shared" si="12"/>
        <v>1</v>
      </c>
      <c r="F63" s="48">
        <f t="shared" si="12"/>
        <v>1</v>
      </c>
      <c r="G63" s="48">
        <f t="shared" si="12"/>
        <v>1</v>
      </c>
      <c r="H63" s="48">
        <f t="shared" si="12"/>
        <v>1</v>
      </c>
      <c r="I63" s="48">
        <f t="shared" si="12"/>
        <v>1</v>
      </c>
      <c r="J63" s="48">
        <f t="shared" si="12"/>
        <v>1</v>
      </c>
      <c r="K63" s="48">
        <f t="shared" si="12"/>
        <v>1</v>
      </c>
      <c r="L63" s="49">
        <f t="shared" si="12"/>
        <v>1</v>
      </c>
      <c r="M63" s="62">
        <f t="shared" si="12"/>
        <v>1</v>
      </c>
      <c r="N63" s="48">
        <f t="shared" si="12"/>
        <v>1</v>
      </c>
      <c r="O63" s="49">
        <f t="shared" si="12"/>
        <v>1</v>
      </c>
      <c r="P63" s="50"/>
    </row>
    <row r="65" ht="12.75">
      <c r="M65" s="51"/>
    </row>
    <row r="68" ht="12.75">
      <c r="B68" s="51"/>
    </row>
  </sheetData>
  <sheetProtection/>
  <mergeCells count="2">
    <mergeCell ref="A1:O1"/>
    <mergeCell ref="A49:O49"/>
  </mergeCell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2009-02-06T11:07:52Z</cp:lastPrinted>
  <dcterms:created xsi:type="dcterms:W3CDTF">1996-11-05T10:16:36Z</dcterms:created>
  <dcterms:modified xsi:type="dcterms:W3CDTF">2013-12-20T09:57:39Z</dcterms:modified>
  <cp:category/>
  <cp:version/>
  <cp:contentType/>
  <cp:contentStatus/>
</cp:coreProperties>
</file>