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ac_inq" sheetId="1" r:id="rId1"/>
  </sheets>
  <definedNames>
    <definedName name="_xlnm.Print_Area" localSheetId="0">'mac_inq'!$A$1:$O$63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<sst xmlns="http://schemas.openxmlformats.org/spreadsheetml/2006/main" count="68" uniqueCount="46">
  <si>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</si>
  <si>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</si>
  <si>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</si>
  <si>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</si>
  <si>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</si>
  <si>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</si>
  <si>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</si>
  <si>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</si>
  <si>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</si>
  <si>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</si>
  <si>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</si>
  <si>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</si>
  <si>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</si>
  <si>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</si>
  <si>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</si>
  <si>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</si>
  <si>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</si>
  <si>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</si>
  <si>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</si>
  <si>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</si>
  <si>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</si>
  <si>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</si>
  <si>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</si>
  <si>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</si>
  <si>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</si>
  <si>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</si>
  <si>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</si>
  <si>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</si>
  <si>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</si>
  <si>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</si>
  <si>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</si>
  <si>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</si>
  <si>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Trattamento e smaltimento rifiuti</t>
  </si>
  <si>
    <t>Agricoltura</t>
  </si>
  <si>
    <t>Altre sorgenti e assorbimenti</t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</si>
  <si>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</si>
  <si>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eq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</si>
  <si>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</si>
  <si>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</si>
  <si>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</si>
  <si>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</si>
  <si>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</si>
  <si>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</si>
  <si>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</si>
  <si>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Emissioni in Lombardia nel 2012 ripartite per macrosettore - dati finali (Fonte: INEMAR ARPA LOMBARDIA)</t>
  </si>
  <si>
    <t>Distribuzione percentuale delle emissioni in Lombardia nel 2012 - dati finali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</si>
</sst>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0"/>
      <name val="Times New Roman"/>
      <family val="1"/>
    </font>
    <font>
      <sz val="8"/>
      <name val="Times New Roman"/>
      <family val="1"/>
    </font>
    <font>
      <sz val="19"/>
      <color indexed="8"/>
      <name val="Times New Roman"/>
      <family val="1"/>
    </font>
    <font>
      <b/>
      <sz val="8.5"/>
      <color indexed="8"/>
      <name val="Times New Roman"/>
      <family val="1"/>
    </font>
    <font>
      <sz val="10.25"/>
      <color indexed="8"/>
      <name val="Times New Roman"/>
      <family val="1"/>
    </font>
    <font>
      <sz val="9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8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49" applyFont="1" applyBorder="1" applyAlignment="1">
      <alignment horizontal="center" wrapText="1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7" fillId="0" borderId="10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2" xfId="49" applyFont="1" applyBorder="1" applyAlignment="1">
      <alignment horizontal="center" vertical="center" wrapText="1"/>
      <protection/>
    </xf>
    <xf numFmtId="0" fontId="5" fillId="0" borderId="13" xfId="49" applyFont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6" fillId="0" borderId="15" xfId="49" applyFont="1" applyBorder="1" applyAlignment="1">
      <alignment horizontal="center" vertical="center" wrapText="1"/>
      <protection/>
    </xf>
    <xf numFmtId="0" fontId="6" fillId="0" borderId="14" xfId="49" applyFont="1" applyBorder="1" applyAlignment="1">
      <alignment horizontal="center" vertical="center" wrapText="1"/>
      <protection/>
    </xf>
    <xf numFmtId="0" fontId="6" fillId="0" borderId="13" xfId="49" applyFont="1" applyBorder="1" applyAlignment="1">
      <alignment horizontal="center" vertic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41" fontId="9" fillId="0" borderId="16" xfId="47" applyFont="1" applyBorder="1" applyAlignment="1">
      <alignment vertical="center" wrapText="1"/>
    </xf>
    <xf numFmtId="3" fontId="10" fillId="0" borderId="17" xfId="49" applyNumberFormat="1" applyFont="1" applyFill="1" applyBorder="1" applyAlignment="1">
      <alignment horizontal="center" vertical="center"/>
      <protection/>
    </xf>
    <xf numFmtId="3" fontId="10" fillId="0" borderId="15" xfId="49" applyNumberFormat="1" applyFont="1" applyFill="1" applyBorder="1" applyAlignment="1">
      <alignment horizontal="center" vertical="center"/>
      <protection/>
    </xf>
    <xf numFmtId="3" fontId="10" fillId="0" borderId="12" xfId="49" applyNumberFormat="1" applyFont="1" applyFill="1" applyBorder="1" applyAlignment="1">
      <alignment horizontal="center" vertical="center"/>
      <protection/>
    </xf>
    <xf numFmtId="3" fontId="9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3" fontId="10" fillId="0" borderId="18" xfId="49" applyNumberFormat="1" applyFont="1" applyFill="1" applyBorder="1" applyAlignment="1">
      <alignment horizontal="center" vertical="center"/>
      <protection/>
    </xf>
    <xf numFmtId="3" fontId="10" fillId="0" borderId="0" xfId="49" applyNumberFormat="1" applyFont="1" applyFill="1" applyBorder="1" applyAlignment="1">
      <alignment horizontal="center" vertical="center"/>
      <protection/>
    </xf>
    <xf numFmtId="3" fontId="10" fillId="0" borderId="19" xfId="49" applyNumberFormat="1" applyFont="1" applyFill="1" applyBorder="1" applyAlignment="1">
      <alignment horizontal="center" vertical="center"/>
      <protection/>
    </xf>
    <xf numFmtId="191" fontId="10" fillId="0" borderId="18" xfId="49" applyNumberFormat="1" applyFont="1" applyFill="1" applyBorder="1" applyAlignment="1">
      <alignment horizontal="center" vertical="center"/>
      <protection/>
    </xf>
    <xf numFmtId="191" fontId="10" fillId="0" borderId="0" xfId="49" applyNumberFormat="1" applyFont="1" applyFill="1" applyBorder="1" applyAlignment="1">
      <alignment horizontal="center" vertical="center"/>
      <protection/>
    </xf>
    <xf numFmtId="191" fontId="10" fillId="0" borderId="19" xfId="49" applyNumberFormat="1" applyFont="1" applyFill="1" applyBorder="1" applyAlignment="1">
      <alignment horizontal="center" vertical="center"/>
      <protection/>
    </xf>
    <xf numFmtId="3" fontId="10" fillId="0" borderId="20" xfId="49" applyNumberFormat="1" applyFont="1" applyFill="1" applyBorder="1" applyAlignment="1">
      <alignment horizontal="center" vertical="center"/>
      <protection/>
    </xf>
    <xf numFmtId="3" fontId="10" fillId="0" borderId="21" xfId="49" applyNumberFormat="1" applyFont="1" applyFill="1" applyBorder="1" applyAlignment="1">
      <alignment horizontal="center" vertical="center"/>
      <protection/>
    </xf>
    <xf numFmtId="3" fontId="10" fillId="0" borderId="22" xfId="49" applyNumberFormat="1" applyFont="1" applyFill="1" applyBorder="1" applyAlignment="1">
      <alignment horizontal="center" vertical="center"/>
      <protection/>
    </xf>
    <xf numFmtId="191" fontId="10" fillId="0" borderId="22" xfId="49" applyNumberFormat="1" applyFont="1" applyFill="1" applyBorder="1" applyAlignment="1">
      <alignment horizontal="center" vertical="center"/>
      <protection/>
    </xf>
    <xf numFmtId="41" fontId="7" fillId="0" borderId="10" xfId="49" applyNumberFormat="1" applyFont="1" applyBorder="1" applyAlignment="1">
      <alignment vertical="center"/>
      <protection/>
    </xf>
    <xf numFmtId="3" fontId="11" fillId="0" borderId="13" xfId="49" applyNumberFormat="1" applyFont="1" applyBorder="1" applyAlignment="1">
      <alignment horizontal="center" vertical="center"/>
      <protection/>
    </xf>
    <xf numFmtId="3" fontId="11" fillId="0" borderId="11" xfId="49" applyNumberFormat="1" applyFont="1" applyBorder="1" applyAlignment="1">
      <alignment horizontal="center" vertical="center"/>
      <protection/>
    </xf>
    <xf numFmtId="3" fontId="11" fillId="0" borderId="14" xfId="49" applyNumberFormat="1" applyFont="1" applyBorder="1" applyAlignment="1">
      <alignment horizontal="center" vertical="center"/>
      <protection/>
    </xf>
    <xf numFmtId="3" fontId="7" fillId="0" borderId="0" xfId="49" applyNumberFormat="1" applyFont="1" applyBorder="1" applyAlignment="1">
      <alignment horizontal="center" vertical="center"/>
      <protection/>
    </xf>
    <xf numFmtId="41" fontId="7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7" fillId="0" borderId="11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vertical="center" wrapText="1"/>
      <protection/>
    </xf>
    <xf numFmtId="41" fontId="13" fillId="0" borderId="16" xfId="47" applyFont="1" applyBorder="1" applyAlignment="1">
      <alignment vertical="center" wrapText="1"/>
    </xf>
    <xf numFmtId="193" fontId="9" fillId="0" borderId="17" xfId="47" applyNumberFormat="1" applyFont="1" applyBorder="1" applyAlignment="1">
      <alignment horizontal="center" vertical="center"/>
    </xf>
    <xf numFmtId="193" fontId="9" fillId="0" borderId="15" xfId="47" applyNumberFormat="1" applyFont="1" applyBorder="1" applyAlignment="1">
      <alignment horizontal="center" vertical="center"/>
    </xf>
    <xf numFmtId="190" fontId="9" fillId="0" borderId="0" xfId="47" applyNumberFormat="1" applyFont="1" applyBorder="1" applyAlignment="1">
      <alignment horizontal="center" vertical="center"/>
    </xf>
    <xf numFmtId="193" fontId="9" fillId="0" borderId="18" xfId="47" applyNumberFormat="1" applyFont="1" applyBorder="1" applyAlignment="1">
      <alignment horizontal="center" vertical="center"/>
    </xf>
    <xf numFmtId="193" fontId="9" fillId="0" borderId="0" xfId="47" applyNumberFormat="1" applyFont="1" applyBorder="1" applyAlignment="1">
      <alignment horizontal="center" vertical="center"/>
    </xf>
    <xf numFmtId="193" fontId="9" fillId="0" borderId="19" xfId="47" applyNumberFormat="1" applyFont="1" applyBorder="1" applyAlignment="1">
      <alignment horizontal="center" vertical="center"/>
    </xf>
    <xf numFmtId="193" fontId="9" fillId="0" borderId="21" xfId="47" applyNumberFormat="1" applyFont="1" applyBorder="1" applyAlignment="1">
      <alignment horizontal="center" vertical="center"/>
    </xf>
    <xf numFmtId="193" fontId="7" fillId="0" borderId="11" xfId="49" applyNumberFormat="1" applyFont="1" applyBorder="1" applyAlignment="1">
      <alignment horizontal="center" vertical="center"/>
      <protection/>
    </xf>
    <xf numFmtId="193" fontId="7" fillId="0" borderId="14" xfId="49" applyNumberFormat="1" applyFont="1" applyBorder="1" applyAlignment="1">
      <alignment horizontal="center" vertical="center"/>
      <protection/>
    </xf>
    <xf numFmtId="190" fontId="7" fillId="0" borderId="0" xfId="49" applyNumberFormat="1" applyFont="1" applyBorder="1" applyAlignment="1">
      <alignment horizontal="center" vertical="center"/>
      <protection/>
    </xf>
    <xf numFmtId="193" fontId="0" fillId="0" borderId="0" xfId="49" applyNumberFormat="1">
      <alignment/>
      <protection/>
    </xf>
    <xf numFmtId="0" fontId="9" fillId="0" borderId="0" xfId="0" applyFont="1" applyAlignment="1">
      <alignment/>
    </xf>
    <xf numFmtId="0" fontId="7" fillId="0" borderId="13" xfId="49" applyFont="1" applyBorder="1" applyAlignment="1">
      <alignment horizontal="center" vertical="center" wrapText="1"/>
      <protection/>
    </xf>
    <xf numFmtId="193" fontId="7" fillId="0" borderId="13" xfId="49" applyNumberFormat="1" applyFont="1" applyBorder="1" applyAlignment="1">
      <alignment horizontal="center" vertical="center"/>
      <protection/>
    </xf>
    <xf numFmtId="191" fontId="10" fillId="0" borderId="21" xfId="49" applyNumberFormat="1" applyFont="1" applyFill="1" applyBorder="1" applyAlignment="1">
      <alignment horizontal="center" vertical="center"/>
      <protection/>
    </xf>
    <xf numFmtId="193" fontId="9" fillId="0" borderId="12" xfId="47" applyNumberFormat="1" applyFont="1" applyBorder="1" applyAlignment="1">
      <alignment horizontal="center" vertical="center"/>
    </xf>
    <xf numFmtId="193" fontId="9" fillId="0" borderId="20" xfId="47" applyNumberFormat="1" applyFont="1" applyBorder="1" applyAlignment="1">
      <alignment horizontal="center" vertical="center"/>
    </xf>
    <xf numFmtId="193" fontId="9" fillId="0" borderId="22" xfId="47" applyNumberFormat="1" applyFont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Carte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3"/>
          <c:y val="0.037"/>
          <c:w val="0.95075"/>
          <c:h val="0.75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mac_inq!$B$5:$M$5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mac_inq!$B$6:$M$6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mac_inq!$B$7:$M$7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mac_inq!$B$8:$M$8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mac_inq!$B$9:$M$9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mac_inq!$B$10:$M$10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mac_inq!$B$11:$M$11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mac_inq!$B$12:$M$12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mac_inq!$B$13:$M$13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mac_inq!$B$14:$M$14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mac_inq!$B$15:$M$15</c:f>
              <c:numCache/>
            </c:numRef>
          </c:val>
          <c:shape val="cylinder"/>
        </c:ser>
        <c:overlap val="100"/>
        <c:shape val="cylinder"/>
        <c:axId val="829020"/>
        <c:axId val="7461181"/>
      </c:bar3DChart>
      <c:catAx>
        <c:axId val="829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29020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78875"/>
          <c:w val="0.972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161925</xdr:rowOff>
    </xdr:from>
    <xdr:to>
      <xdr:col>14</xdr:col>
      <xdr:colOff>85725</xdr:colOff>
      <xdr:row>47</xdr:row>
      <xdr:rowOff>161925</xdr:rowOff>
    </xdr:to>
    <xdr:graphicFrame>
      <xdr:nvGraphicFramePr>
        <xdr:cNvPr id="1" name="Grafico 1"/>
        <xdr:cNvGraphicFramePr/>
      </xdr:nvGraphicFramePr>
      <xdr:xfrm>
        <a:off x="38100" y="6162675"/>
        <a:ext cx="10086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7.7109375" style="2" customWidth="1"/>
    <col min="2" max="3" width="9.421875" style="2" customWidth="1"/>
    <col min="4" max="4" width="9.7109375" style="2" customWidth="1"/>
    <col min="5" max="14" width="9.421875" style="2" customWidth="1"/>
    <col min="15" max="15" width="9.7109375" style="2" customWidth="1"/>
    <col min="16" max="16" width="9.421875" style="2" customWidth="1"/>
    <col min="17" max="16384" width="9.140625" style="2" customWidth="1"/>
  </cols>
  <sheetData>
    <row r="1" spans="1:16" ht="36" customHeigh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1"/>
    </row>
    <row r="2" spans="1:16" ht="12.75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8" customHeight="1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35</v>
      </c>
      <c r="I3" s="5" t="s">
        <v>6</v>
      </c>
      <c r="J3" s="5" t="s">
        <v>7</v>
      </c>
      <c r="K3" s="5" t="s">
        <v>8</v>
      </c>
      <c r="L3" s="6" t="s">
        <v>9</v>
      </c>
      <c r="M3" s="7" t="s">
        <v>36</v>
      </c>
      <c r="N3" s="5" t="s">
        <v>10</v>
      </c>
      <c r="O3" s="8" t="s">
        <v>11</v>
      </c>
      <c r="P3" s="9"/>
    </row>
    <row r="4" spans="1:16" ht="15.75">
      <c r="A4" s="10"/>
      <c r="B4" s="11" t="s">
        <v>12</v>
      </c>
      <c r="C4" s="11" t="s">
        <v>12</v>
      </c>
      <c r="D4" s="11" t="s">
        <v>12</v>
      </c>
      <c r="E4" s="11" t="s">
        <v>12</v>
      </c>
      <c r="F4" s="11" t="s">
        <v>12</v>
      </c>
      <c r="G4" s="11" t="s">
        <v>13</v>
      </c>
      <c r="H4" s="11" t="s">
        <v>12</v>
      </c>
      <c r="I4" s="11" t="s">
        <v>12</v>
      </c>
      <c r="J4" s="11" t="s">
        <v>12</v>
      </c>
      <c r="K4" s="11" t="s">
        <v>12</v>
      </c>
      <c r="L4" s="12" t="s">
        <v>12</v>
      </c>
      <c r="M4" s="13" t="s">
        <v>13</v>
      </c>
      <c r="N4" s="14" t="s">
        <v>12</v>
      </c>
      <c r="O4" s="12" t="s">
        <v>13</v>
      </c>
      <c r="P4" s="9"/>
    </row>
    <row r="5" spans="1:16" s="20" customFormat="1" ht="30" customHeight="1">
      <c r="A5" s="15" t="s">
        <v>14</v>
      </c>
      <c r="B5" s="16">
        <v>3363.214672</v>
      </c>
      <c r="C5" s="17">
        <v>7668.986674</v>
      </c>
      <c r="D5" s="17">
        <v>690.779222</v>
      </c>
      <c r="E5" s="17">
        <v>1607.796318</v>
      </c>
      <c r="F5" s="17">
        <v>9040.05226</v>
      </c>
      <c r="G5" s="17">
        <v>12979.290816</v>
      </c>
      <c r="H5" s="17">
        <v>288.353915</v>
      </c>
      <c r="I5" s="17">
        <v>13.367513</v>
      </c>
      <c r="J5" s="17">
        <v>281.78478</v>
      </c>
      <c r="K5" s="17">
        <v>287.13096</v>
      </c>
      <c r="L5" s="18">
        <v>289.39314</v>
      </c>
      <c r="M5" s="16">
        <v>13105.415138</v>
      </c>
      <c r="N5" s="17">
        <v>11063.857821</v>
      </c>
      <c r="O5" s="18">
        <v>272.610435</v>
      </c>
      <c r="P5" s="19"/>
    </row>
    <row r="6" spans="1:16" s="20" customFormat="1" ht="30" customHeight="1">
      <c r="A6" s="15" t="s">
        <v>15</v>
      </c>
      <c r="B6" s="21">
        <v>1005.446112</v>
      </c>
      <c r="C6" s="22">
        <v>12808.30162</v>
      </c>
      <c r="D6" s="22">
        <v>10657.661809</v>
      </c>
      <c r="E6" s="22">
        <v>7087.629583</v>
      </c>
      <c r="F6" s="22">
        <v>78872.234054</v>
      </c>
      <c r="G6" s="22">
        <v>17054.863268</v>
      </c>
      <c r="H6" s="22">
        <v>598.705667</v>
      </c>
      <c r="I6" s="22">
        <v>195.823749</v>
      </c>
      <c r="J6" s="22">
        <v>8621.059746</v>
      </c>
      <c r="K6" s="22">
        <v>8772.282616</v>
      </c>
      <c r="L6" s="23">
        <v>9224.118537</v>
      </c>
      <c r="M6" s="21">
        <v>17410.46829</v>
      </c>
      <c r="N6" s="22">
        <v>35058.962468</v>
      </c>
      <c r="O6" s="23">
        <v>321.390926</v>
      </c>
      <c r="P6" s="19"/>
    </row>
    <row r="7" spans="1:16" s="20" customFormat="1" ht="30" customHeight="1">
      <c r="A7" s="15" t="s">
        <v>16</v>
      </c>
      <c r="B7" s="21">
        <v>7011.163083</v>
      </c>
      <c r="C7" s="22">
        <v>18077.923642</v>
      </c>
      <c r="D7" s="22">
        <v>3020.567947</v>
      </c>
      <c r="E7" s="22">
        <v>594.064723</v>
      </c>
      <c r="F7" s="22">
        <v>12197.398</v>
      </c>
      <c r="G7" s="22">
        <v>8812.272955</v>
      </c>
      <c r="H7" s="22">
        <v>382.467334</v>
      </c>
      <c r="I7" s="22">
        <v>453.36108</v>
      </c>
      <c r="J7" s="22">
        <v>679.44821</v>
      </c>
      <c r="K7" s="22">
        <v>840.33894</v>
      </c>
      <c r="L7" s="23">
        <v>1146.51861</v>
      </c>
      <c r="M7" s="21">
        <v>8941.099785</v>
      </c>
      <c r="N7" s="22">
        <v>26425.665479</v>
      </c>
      <c r="O7" s="23">
        <v>638.779422</v>
      </c>
      <c r="P7" s="19"/>
    </row>
    <row r="8" spans="1:16" s="20" customFormat="1" ht="30" customHeight="1">
      <c r="A8" s="15" t="s">
        <v>17</v>
      </c>
      <c r="B8" s="21">
        <v>3900.969538</v>
      </c>
      <c r="C8" s="22">
        <v>2718.79574</v>
      </c>
      <c r="D8" s="22">
        <v>12640.018208</v>
      </c>
      <c r="E8" s="22">
        <v>172.250106</v>
      </c>
      <c r="F8" s="22">
        <v>22416.601142</v>
      </c>
      <c r="G8" s="22">
        <v>4120.101705</v>
      </c>
      <c r="H8" s="22">
        <v>55.546718</v>
      </c>
      <c r="I8" s="22">
        <v>25.518975</v>
      </c>
      <c r="J8" s="22">
        <v>458.319669</v>
      </c>
      <c r="K8" s="22">
        <v>953.973959</v>
      </c>
      <c r="L8" s="23">
        <v>1199.138069</v>
      </c>
      <c r="M8" s="21">
        <v>4147.901553</v>
      </c>
      <c r="N8" s="22">
        <v>18425.186635</v>
      </c>
      <c r="O8" s="23">
        <v>182.512917</v>
      </c>
      <c r="P8" s="19"/>
    </row>
    <row r="9" spans="1:16" s="20" customFormat="1" ht="30" customHeight="1">
      <c r="A9" s="15" t="s">
        <v>18</v>
      </c>
      <c r="B9" s="21"/>
      <c r="C9" s="22"/>
      <c r="D9" s="22">
        <v>6717.098742</v>
      </c>
      <c r="E9" s="22">
        <v>78421.19253</v>
      </c>
      <c r="F9" s="22"/>
      <c r="G9" s="22"/>
      <c r="H9" s="22"/>
      <c r="I9" s="22"/>
      <c r="J9" s="22"/>
      <c r="K9" s="22"/>
      <c r="L9" s="23"/>
      <c r="M9" s="21">
        <v>1960.529801</v>
      </c>
      <c r="N9" s="22">
        <v>7814.995437</v>
      </c>
      <c r="O9" s="23"/>
      <c r="P9" s="19"/>
    </row>
    <row r="10" spans="1:16" s="20" customFormat="1" ht="30" customHeight="1">
      <c r="A10" s="15" t="s">
        <v>19</v>
      </c>
      <c r="B10" s="24">
        <v>1.96057</v>
      </c>
      <c r="C10" s="22">
        <v>39.198217</v>
      </c>
      <c r="D10" s="22">
        <v>73574.274474</v>
      </c>
      <c r="E10" s="25">
        <v>0.1218</v>
      </c>
      <c r="F10" s="22">
        <v>26.6709</v>
      </c>
      <c r="G10" s="22"/>
      <c r="H10" s="22"/>
      <c r="I10" s="22">
        <v>69.4988</v>
      </c>
      <c r="J10" s="22">
        <v>706.84739</v>
      </c>
      <c r="K10" s="22">
        <v>785.622249</v>
      </c>
      <c r="L10" s="23">
        <v>1180.9022</v>
      </c>
      <c r="M10" s="21">
        <v>2238.709471</v>
      </c>
      <c r="N10" s="22">
        <v>73625.031806</v>
      </c>
      <c r="O10" s="26">
        <v>5.001338</v>
      </c>
      <c r="P10" s="19"/>
    </row>
    <row r="11" spans="1:16" s="20" customFormat="1" ht="30" customHeight="1">
      <c r="A11" s="15" t="s">
        <v>20</v>
      </c>
      <c r="B11" s="21">
        <v>103.837682</v>
      </c>
      <c r="C11" s="22">
        <v>64551.236888</v>
      </c>
      <c r="D11" s="22">
        <v>16015.219385</v>
      </c>
      <c r="E11" s="22">
        <v>1293.389541</v>
      </c>
      <c r="F11" s="22">
        <v>70723.756113</v>
      </c>
      <c r="G11" s="22">
        <v>17125.598335</v>
      </c>
      <c r="H11" s="22">
        <v>583.247672</v>
      </c>
      <c r="I11" s="22">
        <v>1105.461996</v>
      </c>
      <c r="J11" s="22">
        <v>3679.030387</v>
      </c>
      <c r="K11" s="22">
        <v>4886.968374</v>
      </c>
      <c r="L11" s="23">
        <v>6235.521577</v>
      </c>
      <c r="M11" s="21">
        <v>17331.740992</v>
      </c>
      <c r="N11" s="22">
        <v>102565.449604444</v>
      </c>
      <c r="O11" s="23">
        <v>1471.611858</v>
      </c>
      <c r="P11" s="19"/>
    </row>
    <row r="12" spans="1:16" s="20" customFormat="1" ht="30" customHeight="1">
      <c r="A12" s="15" t="s">
        <v>21</v>
      </c>
      <c r="B12" s="21">
        <v>209.919274</v>
      </c>
      <c r="C12" s="22">
        <v>13062.40051</v>
      </c>
      <c r="D12" s="22">
        <v>1734.412216</v>
      </c>
      <c r="E12" s="22">
        <v>19.570773</v>
      </c>
      <c r="F12" s="22">
        <v>6153.861413</v>
      </c>
      <c r="G12" s="22">
        <v>1419.762676</v>
      </c>
      <c r="H12" s="22">
        <v>53.436348</v>
      </c>
      <c r="I12" s="25">
        <v>2.422161</v>
      </c>
      <c r="J12" s="22">
        <v>573.735447</v>
      </c>
      <c r="K12" s="22">
        <v>583.672838</v>
      </c>
      <c r="L12" s="23">
        <v>591.148118</v>
      </c>
      <c r="M12" s="21">
        <v>1436.17599</v>
      </c>
      <c r="N12" s="22">
        <v>18347.739628</v>
      </c>
      <c r="O12" s="23">
        <v>290.678996</v>
      </c>
      <c r="P12" s="19"/>
    </row>
    <row r="13" spans="1:16" s="20" customFormat="1" ht="30" customHeight="1">
      <c r="A13" s="15" t="s">
        <v>22</v>
      </c>
      <c r="B13" s="21">
        <v>856.536604</v>
      </c>
      <c r="C13" s="22">
        <v>3541.868663</v>
      </c>
      <c r="D13" s="22">
        <v>1621.743074</v>
      </c>
      <c r="E13" s="22">
        <v>87208.104987</v>
      </c>
      <c r="F13" s="22">
        <v>1628.00224</v>
      </c>
      <c r="G13" s="22">
        <v>1003.882113</v>
      </c>
      <c r="H13" s="22">
        <v>408.731001</v>
      </c>
      <c r="I13" s="22">
        <v>449.135982</v>
      </c>
      <c r="J13" s="22">
        <v>67.914409</v>
      </c>
      <c r="K13" s="22">
        <v>69.0869</v>
      </c>
      <c r="L13" s="23">
        <v>73.08206</v>
      </c>
      <c r="M13" s="21">
        <v>3305.88654</v>
      </c>
      <c r="N13" s="22">
        <v>7342.816537</v>
      </c>
      <c r="O13" s="23">
        <v>130.185135</v>
      </c>
      <c r="P13" s="19"/>
    </row>
    <row r="14" spans="1:16" s="20" customFormat="1" ht="30" customHeight="1">
      <c r="A14" s="15" t="s">
        <v>23</v>
      </c>
      <c r="B14" s="21">
        <v>87.415992</v>
      </c>
      <c r="C14" s="22">
        <v>900.063246</v>
      </c>
      <c r="D14" s="22">
        <v>73004.763805</v>
      </c>
      <c r="E14" s="22">
        <v>215128.472133</v>
      </c>
      <c r="F14" s="22">
        <v>4561.082803</v>
      </c>
      <c r="G14" s="22"/>
      <c r="H14" s="22">
        <v>10251.031278</v>
      </c>
      <c r="I14" s="22">
        <v>96999.808919</v>
      </c>
      <c r="J14" s="22">
        <v>779.95028</v>
      </c>
      <c r="K14" s="22">
        <v>1309.309239</v>
      </c>
      <c r="L14" s="23">
        <v>2668.860759</v>
      </c>
      <c r="M14" s="21">
        <v>8433.018925</v>
      </c>
      <c r="N14" s="22">
        <v>77616.358574</v>
      </c>
      <c r="O14" s="23">
        <v>5727.827773</v>
      </c>
      <c r="P14" s="19"/>
    </row>
    <row r="15" spans="1:16" s="20" customFormat="1" ht="30" customHeight="1">
      <c r="A15" s="15" t="s">
        <v>24</v>
      </c>
      <c r="B15" s="27">
        <v>27.172283</v>
      </c>
      <c r="C15" s="28">
        <v>132.223503</v>
      </c>
      <c r="D15" s="28">
        <v>37576.787417</v>
      </c>
      <c r="E15" s="28">
        <v>4886.377152</v>
      </c>
      <c r="F15" s="28">
        <v>3524.78696</v>
      </c>
      <c r="G15" s="28">
        <v>-4526.547527</v>
      </c>
      <c r="H15" s="55">
        <v>2.785275</v>
      </c>
      <c r="I15" s="28">
        <v>22.5732</v>
      </c>
      <c r="J15" s="28">
        <v>1118.87906</v>
      </c>
      <c r="K15" s="28">
        <v>1149.35863</v>
      </c>
      <c r="L15" s="29">
        <v>1172.10469</v>
      </c>
      <c r="M15" s="27">
        <v>-4403.5581</v>
      </c>
      <c r="N15" s="28">
        <v>38194.235936</v>
      </c>
      <c r="O15" s="30">
        <v>5.051412</v>
      </c>
      <c r="P15" s="19"/>
    </row>
    <row r="16" spans="1:16" s="20" customFormat="1" ht="30" customHeight="1">
      <c r="A16" s="31" t="s">
        <v>25</v>
      </c>
      <c r="B16" s="32">
        <f aca="true" t="shared" si="0" ref="B16:O16">SUM(B5:B15)</f>
        <v>16567.635809999996</v>
      </c>
      <c r="C16" s="33">
        <f t="shared" si="0"/>
        <v>123500.998703</v>
      </c>
      <c r="D16" s="33">
        <f t="shared" si="0"/>
        <v>237253.326299</v>
      </c>
      <c r="E16" s="33">
        <f t="shared" si="0"/>
        <v>396418.96964599995</v>
      </c>
      <c r="F16" s="33">
        <f t="shared" si="0"/>
        <v>209144.445885</v>
      </c>
      <c r="G16" s="33">
        <f t="shared" si="0"/>
        <v>57989.224340999994</v>
      </c>
      <c r="H16" s="33">
        <f t="shared" si="0"/>
        <v>12624.305208</v>
      </c>
      <c r="I16" s="33">
        <f t="shared" si="0"/>
        <v>99336.972375</v>
      </c>
      <c r="J16" s="33">
        <f t="shared" si="0"/>
        <v>16966.969378</v>
      </c>
      <c r="K16" s="33">
        <f t="shared" si="0"/>
        <v>19637.744704999994</v>
      </c>
      <c r="L16" s="34">
        <f t="shared" si="0"/>
        <v>23780.787760000003</v>
      </c>
      <c r="M16" s="32">
        <f t="shared" si="0"/>
        <v>73907.38838500001</v>
      </c>
      <c r="N16" s="33">
        <f t="shared" si="0"/>
        <v>416480.29992544407</v>
      </c>
      <c r="O16" s="34">
        <f t="shared" si="0"/>
        <v>9045.650212</v>
      </c>
      <c r="P16" s="35"/>
    </row>
    <row r="17" spans="1:16" s="20" customFormat="1" ht="19.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5.75" customHeight="1">
      <c r="A18" s="37"/>
      <c r="G18" s="37"/>
      <c r="P18" s="52"/>
    </row>
    <row r="47" ht="15.75" customHeight="1"/>
    <row r="48" ht="15.75" customHeight="1"/>
    <row r="49" spans="1:15" ht="19.5" customHeight="1">
      <c r="A49" s="60" t="s">
        <v>45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1" spans="1:16" ht="42.75" customHeight="1">
      <c r="A51" s="4"/>
      <c r="B51" s="38" t="s">
        <v>37</v>
      </c>
      <c r="C51" s="38" t="s">
        <v>1</v>
      </c>
      <c r="D51" s="38" t="s">
        <v>2</v>
      </c>
      <c r="E51" s="38" t="s">
        <v>38</v>
      </c>
      <c r="F51" s="38" t="s">
        <v>4</v>
      </c>
      <c r="G51" s="38" t="s">
        <v>39</v>
      </c>
      <c r="H51" s="38" t="s">
        <v>40</v>
      </c>
      <c r="I51" s="38" t="s">
        <v>41</v>
      </c>
      <c r="J51" s="38" t="s">
        <v>7</v>
      </c>
      <c r="K51" s="38" t="s">
        <v>8</v>
      </c>
      <c r="L51" s="39" t="s">
        <v>9</v>
      </c>
      <c r="M51" s="53" t="s">
        <v>42</v>
      </c>
      <c r="N51" s="38" t="s">
        <v>43</v>
      </c>
      <c r="O51" s="39" t="s">
        <v>11</v>
      </c>
      <c r="P51" s="9"/>
    </row>
    <row r="52" spans="1:16" ht="22.5">
      <c r="A52" s="40" t="s">
        <v>26</v>
      </c>
      <c r="B52" s="41">
        <f aca="true" t="shared" si="1" ref="B52:O52">IF(ISNUMBER(B5)=TRUE,B5/B$16,"")</f>
        <v>0.2029990706320337</v>
      </c>
      <c r="C52" s="42">
        <f t="shared" si="1"/>
        <v>0.06209655593508743</v>
      </c>
      <c r="D52" s="42">
        <f t="shared" si="1"/>
        <v>0.0029115681233039536</v>
      </c>
      <c r="E52" s="42">
        <f t="shared" si="1"/>
        <v>0.0040558006581666705</v>
      </c>
      <c r="F52" s="42">
        <f t="shared" si="1"/>
        <v>0.04322396524443569</v>
      </c>
      <c r="G52" s="42">
        <f t="shared" si="1"/>
        <v>0.2238224594913797</v>
      </c>
      <c r="H52" s="42">
        <f t="shared" si="1"/>
        <v>0.02284117107825234</v>
      </c>
      <c r="I52" s="42">
        <f t="shared" si="1"/>
        <v>0.00013456734869608512</v>
      </c>
      <c r="J52" s="42">
        <f t="shared" si="1"/>
        <v>0.016607843965662634</v>
      </c>
      <c r="K52" s="42">
        <f t="shared" si="1"/>
        <v>0.014621381646075335</v>
      </c>
      <c r="L52" s="56">
        <f t="shared" si="1"/>
        <v>0.012169199057685043</v>
      </c>
      <c r="M52" s="41">
        <f t="shared" si="1"/>
        <v>0.17732212468029557</v>
      </c>
      <c r="N52" s="42">
        <f t="shared" si="1"/>
        <v>0.026565140831344456</v>
      </c>
      <c r="O52" s="56">
        <f t="shared" si="1"/>
        <v>0.030137185123337375</v>
      </c>
      <c r="P52" s="43"/>
    </row>
    <row r="53" spans="1:16" ht="19.5" customHeight="1">
      <c r="A53" s="40" t="s">
        <v>27</v>
      </c>
      <c r="B53" s="44">
        <f aca="true" t="shared" si="2" ref="B53:O53">IF(ISNUMBER(B6)=TRUE,B6/B$16,"")</f>
        <v>0.060687362006903035</v>
      </c>
      <c r="C53" s="45">
        <f t="shared" si="2"/>
        <v>0.10371010562272376</v>
      </c>
      <c r="D53" s="45">
        <f t="shared" si="2"/>
        <v>0.04492102165753669</v>
      </c>
      <c r="E53" s="45">
        <f t="shared" si="2"/>
        <v>0.017879138299888162</v>
      </c>
      <c r="F53" s="45">
        <f t="shared" si="2"/>
        <v>0.3771184729302763</v>
      </c>
      <c r="G53" s="45">
        <f t="shared" si="2"/>
        <v>0.2941040074568085</v>
      </c>
      <c r="H53" s="45">
        <f t="shared" si="2"/>
        <v>0.047424840982187376</v>
      </c>
      <c r="I53" s="45">
        <f t="shared" si="2"/>
        <v>0.0019713078053230733</v>
      </c>
      <c r="J53" s="45">
        <f t="shared" si="2"/>
        <v>0.5081084048621191</v>
      </c>
      <c r="K53" s="45">
        <f t="shared" si="2"/>
        <v>0.44670519694486494</v>
      </c>
      <c r="L53" s="46">
        <f t="shared" si="2"/>
        <v>0.38788111773636214</v>
      </c>
      <c r="M53" s="44">
        <f t="shared" si="2"/>
        <v>0.23557141810105645</v>
      </c>
      <c r="N53" s="45">
        <f t="shared" si="2"/>
        <v>0.08417916159366014</v>
      </c>
      <c r="O53" s="46">
        <f t="shared" si="2"/>
        <v>0.03552988657174045</v>
      </c>
      <c r="P53" s="43"/>
    </row>
    <row r="54" spans="1:16" ht="19.5" customHeight="1">
      <c r="A54" s="40" t="s">
        <v>28</v>
      </c>
      <c r="B54" s="44">
        <f aca="true" t="shared" si="3" ref="B54:O54">IF(ISNUMBER(B7)=TRUE,B7/B$16,"")</f>
        <v>0.4231842831050257</v>
      </c>
      <c r="C54" s="45">
        <f t="shared" si="3"/>
        <v>0.1463787648023357</v>
      </c>
      <c r="D54" s="45">
        <f t="shared" si="3"/>
        <v>0.012731403998076344</v>
      </c>
      <c r="E54" s="45">
        <f t="shared" si="3"/>
        <v>0.0014985779402294916</v>
      </c>
      <c r="F54" s="45">
        <f t="shared" si="3"/>
        <v>0.05832044904843828</v>
      </c>
      <c r="G54" s="45">
        <f t="shared" si="3"/>
        <v>0.15196397356826652</v>
      </c>
      <c r="H54" s="45">
        <f t="shared" si="3"/>
        <v>0.03029610958372831</v>
      </c>
      <c r="I54" s="45">
        <f t="shared" si="3"/>
        <v>0.004563870522332295</v>
      </c>
      <c r="J54" s="45">
        <f t="shared" si="3"/>
        <v>0.04004534898736822</v>
      </c>
      <c r="K54" s="45">
        <f t="shared" si="3"/>
        <v>0.04279202895361198</v>
      </c>
      <c r="L54" s="46">
        <f t="shared" si="3"/>
        <v>0.04821196932460239</v>
      </c>
      <c r="M54" s="44">
        <f t="shared" si="3"/>
        <v>0.12097707658703652</v>
      </c>
      <c r="N54" s="45">
        <f t="shared" si="3"/>
        <v>0.06344997706669576</v>
      </c>
      <c r="O54" s="46">
        <f t="shared" si="3"/>
        <v>0.07061730301627099</v>
      </c>
      <c r="P54" s="43"/>
    </row>
    <row r="55" spans="1:16" ht="19.5" customHeight="1">
      <c r="A55" s="40" t="s">
        <v>29</v>
      </c>
      <c r="B55" s="44">
        <f aca="true" t="shared" si="4" ref="B55:O55">IF(ISNUMBER(B8)=TRUE,B8/B$16,"")</f>
        <v>0.23545722411675832</v>
      </c>
      <c r="C55" s="45">
        <f t="shared" si="4"/>
        <v>0.022014362382107255</v>
      </c>
      <c r="D55" s="45">
        <f t="shared" si="4"/>
        <v>0.05327646362298136</v>
      </c>
      <c r="E55" s="45">
        <f t="shared" si="4"/>
        <v>0.00043451529616208434</v>
      </c>
      <c r="F55" s="45">
        <f t="shared" si="4"/>
        <v>0.1071823879766139</v>
      </c>
      <c r="G55" s="45">
        <f t="shared" si="4"/>
        <v>0.07104943637066333</v>
      </c>
      <c r="H55" s="45">
        <f t="shared" si="4"/>
        <v>0.004399982183954183</v>
      </c>
      <c r="I55" s="45">
        <f t="shared" si="4"/>
        <v>0.00025689302170057207</v>
      </c>
      <c r="J55" s="45">
        <f t="shared" si="4"/>
        <v>0.027012465148565316</v>
      </c>
      <c r="K55" s="45">
        <f t="shared" si="4"/>
        <v>0.048578590532196264</v>
      </c>
      <c r="L55" s="46">
        <f t="shared" si="4"/>
        <v>0.05042465712666534</v>
      </c>
      <c r="M55" s="44">
        <f t="shared" si="4"/>
        <v>0.05612296204261282</v>
      </c>
      <c r="N55" s="45">
        <f t="shared" si="4"/>
        <v>0.04424023570454202</v>
      </c>
      <c r="O55" s="46">
        <f t="shared" si="4"/>
        <v>0.020176870951507445</v>
      </c>
      <c r="P55" s="43"/>
    </row>
    <row r="56" spans="1:16" ht="19.5" customHeight="1">
      <c r="A56" s="40" t="s">
        <v>30</v>
      </c>
      <c r="B56" s="44">
        <f aca="true" t="shared" si="5" ref="B56:O56">IF(ISNUMBER(B9)=TRUE,B9/B$16,"")</f>
      </c>
      <c r="C56" s="45">
        <f t="shared" si="5"/>
      </c>
      <c r="D56" s="45">
        <f t="shared" si="5"/>
        <v>0.028311926525045782</v>
      </c>
      <c r="E56" s="45">
        <f t="shared" si="5"/>
        <v>0.19782401583867118</v>
      </c>
      <c r="F56" s="45">
        <f t="shared" si="5"/>
      </c>
      <c r="G56" s="45">
        <f t="shared" si="5"/>
      </c>
      <c r="H56" s="45">
        <f t="shared" si="5"/>
      </c>
      <c r="I56" s="45">
        <f t="shared" si="5"/>
      </c>
      <c r="J56" s="45">
        <f t="shared" si="5"/>
      </c>
      <c r="K56" s="45">
        <f t="shared" si="5"/>
      </c>
      <c r="L56" s="46">
        <f t="shared" si="5"/>
      </c>
      <c r="M56" s="44">
        <f t="shared" si="5"/>
        <v>0.026526844525843134</v>
      </c>
      <c r="N56" s="45">
        <f t="shared" si="5"/>
        <v>0.01876438198493181</v>
      </c>
      <c r="O56" s="46">
        <f t="shared" si="5"/>
      </c>
      <c r="P56" s="43"/>
    </row>
    <row r="57" spans="1:16" ht="19.5" customHeight="1">
      <c r="A57" s="40" t="s">
        <v>31</v>
      </c>
      <c r="B57" s="44">
        <f aca="true" t="shared" si="6" ref="B57:O57">IF(ISNUMBER(B10)=TRUE,B10/B$16,"")</f>
        <v>0.00011833734290662202</v>
      </c>
      <c r="C57" s="45">
        <f t="shared" si="6"/>
        <v>0.000317391902993962</v>
      </c>
      <c r="D57" s="45">
        <f t="shared" si="6"/>
        <v>0.3101085056286105</v>
      </c>
      <c r="E57" s="45">
        <f t="shared" si="6"/>
        <v>3.0725068507384184E-07</v>
      </c>
      <c r="F57" s="45">
        <f t="shared" si="6"/>
        <v>0.00012752382635427593</v>
      </c>
      <c r="G57" s="45">
        <f t="shared" si="6"/>
      </c>
      <c r="H57" s="45">
        <f t="shared" si="6"/>
      </c>
      <c r="I57" s="45">
        <f t="shared" si="6"/>
        <v>0.0006996267184149723</v>
      </c>
      <c r="J57" s="45">
        <f t="shared" si="6"/>
        <v>0.0416602030835586</v>
      </c>
      <c r="K57" s="45">
        <f t="shared" si="6"/>
        <v>0.04000572676759422</v>
      </c>
      <c r="L57" s="46">
        <f t="shared" si="6"/>
        <v>0.04965782512832955</v>
      </c>
      <c r="M57" s="44">
        <f t="shared" si="6"/>
        <v>0.030290739801791734</v>
      </c>
      <c r="N57" s="45">
        <f t="shared" si="6"/>
        <v>0.17677914614251847</v>
      </c>
      <c r="O57" s="46">
        <f t="shared" si="6"/>
        <v>0.000552899778654408</v>
      </c>
      <c r="P57" s="43"/>
    </row>
    <row r="58" spans="1:16" ht="19.5" customHeight="1">
      <c r="A58" s="40" t="s">
        <v>20</v>
      </c>
      <c r="B58" s="44">
        <f aca="true" t="shared" si="7" ref="B58:O58">IF(ISNUMBER(B11)=TRUE,B11/B$16,"")</f>
        <v>0.006267501482458047</v>
      </c>
      <c r="C58" s="45">
        <f t="shared" si="7"/>
        <v>0.522677853344614</v>
      </c>
      <c r="D58" s="45">
        <f t="shared" si="7"/>
        <v>0.06750261264963982</v>
      </c>
      <c r="E58" s="45">
        <f t="shared" si="7"/>
        <v>0.003262683272082035</v>
      </c>
      <c r="F58" s="45">
        <f t="shared" si="7"/>
        <v>0.3381574672649357</v>
      </c>
      <c r="G58" s="45">
        <f t="shared" si="7"/>
        <v>0.29532380420014903</v>
      </c>
      <c r="H58" s="45">
        <f t="shared" si="7"/>
        <v>0.04620037795271275</v>
      </c>
      <c r="I58" s="45">
        <f t="shared" si="7"/>
        <v>0.01112840435509599</v>
      </c>
      <c r="J58" s="45">
        <f t="shared" si="7"/>
        <v>0.21683485748317352</v>
      </c>
      <c r="K58" s="45">
        <f t="shared" si="7"/>
        <v>0.24885588683489313</v>
      </c>
      <c r="L58" s="46">
        <f t="shared" si="7"/>
        <v>0.2622083692066894</v>
      </c>
      <c r="M58" s="44">
        <f t="shared" si="7"/>
        <v>0.23450620256956053</v>
      </c>
      <c r="N58" s="45">
        <f t="shared" si="7"/>
        <v>0.24626722950114252</v>
      </c>
      <c r="O58" s="46">
        <f t="shared" si="7"/>
        <v>0.16268723900552257</v>
      </c>
      <c r="P58" s="43"/>
    </row>
    <row r="59" spans="1:16" ht="19.5" customHeight="1">
      <c r="A59" s="40" t="s">
        <v>21</v>
      </c>
      <c r="B59" s="44">
        <f aca="true" t="shared" si="8" ref="B59:O59">IF(ISNUMBER(B12)=TRUE,B12/B$16,"")</f>
        <v>0.012670442325470217</v>
      </c>
      <c r="C59" s="45">
        <f t="shared" si="8"/>
        <v>0.10576756987538997</v>
      </c>
      <c r="D59" s="45">
        <f t="shared" si="8"/>
        <v>0.007310381030503218</v>
      </c>
      <c r="E59" s="45">
        <f t="shared" si="8"/>
        <v>4.936891142590022E-05</v>
      </c>
      <c r="F59" s="45">
        <f t="shared" si="8"/>
        <v>0.029423977227603534</v>
      </c>
      <c r="G59" s="45">
        <f t="shared" si="8"/>
        <v>0.024483215496231225</v>
      </c>
      <c r="H59" s="45">
        <f t="shared" si="8"/>
        <v>0.0042328149644336455</v>
      </c>
      <c r="I59" s="45">
        <f t="shared" si="8"/>
        <v>2.4383277868146322E-05</v>
      </c>
      <c r="J59" s="45">
        <f t="shared" si="8"/>
        <v>0.03381484543397164</v>
      </c>
      <c r="K59" s="45">
        <f t="shared" si="8"/>
        <v>0.029721989300094637</v>
      </c>
      <c r="L59" s="46">
        <f t="shared" si="8"/>
        <v>0.024858222694974334</v>
      </c>
      <c r="M59" s="44">
        <f t="shared" si="8"/>
        <v>0.019432103087158755</v>
      </c>
      <c r="N59" s="45">
        <f t="shared" si="8"/>
        <v>0.04405427971331299</v>
      </c>
      <c r="O59" s="46">
        <f t="shared" si="8"/>
        <v>0.032134671271544846</v>
      </c>
      <c r="P59" s="43"/>
    </row>
    <row r="60" spans="1:16" ht="19.5" customHeight="1">
      <c r="A60" s="40" t="s">
        <v>32</v>
      </c>
      <c r="B60" s="44">
        <f aca="true" t="shared" si="9" ref="B60:O60">IF(ISNUMBER(B13)=TRUE,B13/B$16,"")</f>
        <v>0.05169938631093076</v>
      </c>
      <c r="C60" s="45">
        <f t="shared" si="9"/>
        <v>0.028678866569473042</v>
      </c>
      <c r="D60" s="45">
        <f t="shared" si="9"/>
        <v>0.006835491410376216</v>
      </c>
      <c r="E60" s="45">
        <f t="shared" si="9"/>
        <v>0.21998973728446036</v>
      </c>
      <c r="F60" s="45">
        <f t="shared" si="9"/>
        <v>0.007784104584327198</v>
      </c>
      <c r="G60" s="45">
        <f t="shared" si="9"/>
        <v>0.01731152855393907</v>
      </c>
      <c r="H60" s="45">
        <f t="shared" si="9"/>
        <v>0.03237651453016106</v>
      </c>
      <c r="I60" s="45">
        <f t="shared" si="9"/>
        <v>0.004521337536889069</v>
      </c>
      <c r="J60" s="45">
        <f t="shared" si="9"/>
        <v>0.004002742474920732</v>
      </c>
      <c r="K60" s="45">
        <f t="shared" si="9"/>
        <v>0.0035180669184689873</v>
      </c>
      <c r="L60" s="46">
        <f t="shared" si="9"/>
        <v>0.003073155554709008</v>
      </c>
      <c r="M60" s="44">
        <f t="shared" si="9"/>
        <v>0.04473012255255053</v>
      </c>
      <c r="N60" s="45">
        <f t="shared" si="9"/>
        <v>0.01763064552708608</v>
      </c>
      <c r="O60" s="46">
        <f t="shared" si="9"/>
        <v>0.014392015161861534</v>
      </c>
      <c r="P60" s="43"/>
    </row>
    <row r="61" spans="1:16" ht="19.5" customHeight="1">
      <c r="A61" s="40" t="s">
        <v>33</v>
      </c>
      <c r="B61" s="44">
        <f aca="true" t="shared" si="10" ref="B61:O61">IF(ISNUMBER(B14)=TRUE,B14/B$16,"")</f>
        <v>0.005276310573367198</v>
      </c>
      <c r="C61" s="45">
        <f t="shared" si="10"/>
        <v>0.007287902571253752</v>
      </c>
      <c r="D61" s="45">
        <f t="shared" si="10"/>
        <v>0.30770807281747137</v>
      </c>
      <c r="E61" s="45">
        <f t="shared" si="10"/>
        <v>0.5426795602771194</v>
      </c>
      <c r="F61" s="45">
        <f t="shared" si="10"/>
        <v>0.021808290359802113</v>
      </c>
      <c r="G61" s="45">
        <f t="shared" si="10"/>
      </c>
      <c r="H61" s="45">
        <f t="shared" si="10"/>
        <v>0.8120075607411599</v>
      </c>
      <c r="I61" s="45">
        <f t="shared" si="10"/>
        <v>0.9764723707586221</v>
      </c>
      <c r="J61" s="45">
        <f t="shared" si="10"/>
        <v>0.04596874448369739</v>
      </c>
      <c r="K61" s="45">
        <f t="shared" si="10"/>
        <v>0.0666730960539799</v>
      </c>
      <c r="L61" s="46">
        <f t="shared" si="10"/>
        <v>0.11222760094975087</v>
      </c>
      <c r="M61" s="44">
        <f t="shared" si="10"/>
        <v>0.11410251544907161</v>
      </c>
      <c r="N61" s="45">
        <f t="shared" si="10"/>
        <v>0.18636261688222572</v>
      </c>
      <c r="O61" s="46">
        <f t="shared" si="10"/>
        <v>0.6332134936415558</v>
      </c>
      <c r="P61" s="43"/>
    </row>
    <row r="62" spans="1:16" ht="19.5" customHeight="1">
      <c r="A62" s="40" t="s">
        <v>34</v>
      </c>
      <c r="B62" s="57">
        <f aca="true" t="shared" si="11" ref="B62:O62">IF(ISNUMBER(B15)=TRUE,B15/B$16,"")</f>
        <v>0.001640082104146639</v>
      </c>
      <c r="C62" s="47">
        <f t="shared" si="11"/>
        <v>0.001070626994021127</v>
      </c>
      <c r="D62" s="47">
        <f t="shared" si="11"/>
        <v>0.1583825525364547</v>
      </c>
      <c r="E62" s="47">
        <f t="shared" si="11"/>
        <v>0.012326294971109755</v>
      </c>
      <c r="F62" s="47">
        <f t="shared" si="11"/>
        <v>0.016853361537213073</v>
      </c>
      <c r="G62" s="47">
        <f t="shared" si="11"/>
        <v>-0.07805842513743722</v>
      </c>
      <c r="H62" s="47">
        <f t="shared" si="11"/>
        <v>0.00022062798341052276</v>
      </c>
      <c r="I62" s="47">
        <f t="shared" si="11"/>
        <v>0.00022723865505771109</v>
      </c>
      <c r="J62" s="47">
        <f t="shared" si="11"/>
        <v>0.06594454407696285</v>
      </c>
      <c r="K62" s="47">
        <f t="shared" si="11"/>
        <v>0.05852803604822096</v>
      </c>
      <c r="L62" s="58">
        <f t="shared" si="11"/>
        <v>0.049287883220231886</v>
      </c>
      <c r="M62" s="57">
        <f t="shared" si="11"/>
        <v>-0.05958210939697784</v>
      </c>
      <c r="N62" s="47">
        <f t="shared" si="11"/>
        <v>0.09170718505253984</v>
      </c>
      <c r="O62" s="58">
        <f t="shared" si="11"/>
        <v>0.0005584354780045302</v>
      </c>
      <c r="P62" s="43"/>
    </row>
    <row r="63" spans="1:16" ht="19.5" customHeight="1">
      <c r="A63" s="31" t="s">
        <v>25</v>
      </c>
      <c r="B63" s="48">
        <f aca="true" t="shared" si="12" ref="B63:O63">IF(ISNUMBER(B16)=TRUE,B16/B$16,"")</f>
        <v>1</v>
      </c>
      <c r="C63" s="48">
        <f t="shared" si="12"/>
        <v>1</v>
      </c>
      <c r="D63" s="48">
        <f t="shared" si="12"/>
        <v>1</v>
      </c>
      <c r="E63" s="48">
        <f t="shared" si="12"/>
        <v>1</v>
      </c>
      <c r="F63" s="48">
        <f t="shared" si="12"/>
        <v>1</v>
      </c>
      <c r="G63" s="48">
        <f t="shared" si="12"/>
        <v>1</v>
      </c>
      <c r="H63" s="48">
        <f t="shared" si="12"/>
        <v>1</v>
      </c>
      <c r="I63" s="48">
        <f t="shared" si="12"/>
        <v>1</v>
      </c>
      <c r="J63" s="48">
        <f t="shared" si="12"/>
        <v>1</v>
      </c>
      <c r="K63" s="48">
        <f t="shared" si="12"/>
        <v>1</v>
      </c>
      <c r="L63" s="49">
        <f t="shared" si="12"/>
        <v>1</v>
      </c>
      <c r="M63" s="54">
        <f t="shared" si="12"/>
        <v>1</v>
      </c>
      <c r="N63" s="48">
        <f t="shared" si="12"/>
        <v>1</v>
      </c>
      <c r="O63" s="49">
        <f t="shared" si="12"/>
        <v>1</v>
      </c>
      <c r="P63" s="50"/>
    </row>
    <row r="65" ht="12.75">
      <c r="M65" s="51"/>
    </row>
    <row r="68" ht="12.75">
      <c r="B68" s="51"/>
    </row>
  </sheetData>
  <sheetProtection/>
  <mergeCells count="2">
    <mergeCell ref="A1:O1"/>
    <mergeCell ref="A49:O49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2009-02-06T11:07:52Z</cp:lastPrinted>
  <dcterms:created xsi:type="dcterms:W3CDTF">1996-11-05T10:16:36Z</dcterms:created>
  <dcterms:modified xsi:type="dcterms:W3CDTF">2015-12-02T08:33:54Z</dcterms:modified>
  <cp:category/>
  <cp:version/>
  <cp:contentType/>
  <cp:contentStatus/>
</cp:coreProperties>
</file>